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T:\Compras\01- LICITAÇÕES\2024\CABEAMENTO ESTRUTURADO\06-ANEXOS AO TERMO DE REFERÊNCIA\DETALHAMENTOS\"/>
    </mc:Choice>
  </mc:AlternateContent>
  <xr:revisionPtr revIDLastSave="0" documentId="8_{FD80F8FA-FB2B-45A1-84BF-FDEFB2AABF43}" xr6:coauthVersionLast="47" xr6:coauthVersionMax="47" xr10:uidLastSave="{00000000-0000-0000-0000-000000000000}"/>
  <bookViews>
    <workbookView xWindow="-120" yWindow="-120" windowWidth="29040" windowHeight="15720" xr2:uid="{7160D830-2257-404C-B922-37AA58FD6DD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3" i="1"/>
  <c r="E4" i="1"/>
  <c r="E5" i="1"/>
  <c r="E2" i="1"/>
  <c r="F2" i="1"/>
  <c r="G25" i="1"/>
  <c r="C25" i="1" s="1"/>
  <c r="H25" i="1" s="1"/>
  <c r="C26" i="1"/>
  <c r="H26" i="1" s="1"/>
  <c r="C27" i="1"/>
  <c r="H27" i="1" s="1"/>
  <c r="C28" i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39" i="1"/>
  <c r="H39" i="1" s="1"/>
  <c r="C40" i="1"/>
  <c r="H40" i="1" s="1"/>
  <c r="C41" i="1"/>
  <c r="H41" i="1" s="1"/>
  <c r="C24" i="1"/>
  <c r="H24" i="1" s="1"/>
  <c r="C16" i="1"/>
  <c r="G16" i="1"/>
  <c r="B13" i="1"/>
  <c r="B14" i="1"/>
  <c r="B15" i="1"/>
  <c r="B12" i="1"/>
  <c r="B16" i="1" l="1"/>
  <c r="G42" i="1"/>
  <c r="G44" i="1" s="1"/>
  <c r="C42" i="1"/>
  <c r="H28" i="1"/>
  <c r="J3" i="1"/>
  <c r="J4" i="1"/>
  <c r="J5" i="1"/>
  <c r="J2" i="1"/>
  <c r="C3" i="1"/>
  <c r="D3" i="1" s="1"/>
  <c r="C4" i="1"/>
  <c r="D4" i="1" s="1"/>
  <c r="C5" i="1"/>
  <c r="D5" i="1" s="1"/>
  <c r="C2" i="1"/>
  <c r="B6" i="1"/>
  <c r="C6" i="1" s="1"/>
  <c r="D6" i="1" l="1"/>
  <c r="J6" i="1"/>
  <c r="H42" i="1"/>
  <c r="H44" i="1" s="1"/>
  <c r="C44" i="1"/>
</calcChain>
</file>

<file path=xl/sharedStrings.xml><?xml version="1.0" encoding="utf-8"?>
<sst xmlns="http://schemas.openxmlformats.org/spreadsheetml/2006/main" count="75" uniqueCount="53">
  <si>
    <t>Andar</t>
  </si>
  <si>
    <t>Pontos de rede</t>
  </si>
  <si>
    <t>Pontos de elétrica</t>
  </si>
  <si>
    <t>Tomadas por circuito</t>
  </si>
  <si>
    <t>Circuitos</t>
  </si>
  <si>
    <t>Térreo</t>
  </si>
  <si>
    <t>1° Pav.</t>
  </si>
  <si>
    <t>2° Pav.</t>
  </si>
  <si>
    <t>3° Pav.</t>
  </si>
  <si>
    <t>Watts p/ circuito</t>
  </si>
  <si>
    <t>Total de Watts</t>
  </si>
  <si>
    <t>Disjuntor de entrada</t>
  </si>
  <si>
    <t>Disjuntores de distribuição</t>
  </si>
  <si>
    <t>20A - Bipolar</t>
  </si>
  <si>
    <t>40A - Tripolar</t>
  </si>
  <si>
    <t>50A - Tripolar</t>
  </si>
  <si>
    <t>QE01</t>
  </si>
  <si>
    <t>QE02</t>
  </si>
  <si>
    <t>QE03</t>
  </si>
  <si>
    <t>QE04</t>
  </si>
  <si>
    <t>Fase</t>
  </si>
  <si>
    <t>Terra</t>
  </si>
  <si>
    <t>Neutro</t>
  </si>
  <si>
    <t>Distância do QGBT até a subida no térreo</t>
  </si>
  <si>
    <t>Metragem fase</t>
  </si>
  <si>
    <t>Metragem terra</t>
  </si>
  <si>
    <t>Metragem total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</si>
  <si>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</si>
  <si>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</si>
  <si>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</si>
  <si>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</si>
  <si>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</si>
  <si>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</si>
  <si>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</si>
  <si>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</si>
  <si>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</si>
  <si>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</si>
  <si>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</si>
  <si>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</si>
  <si>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</si>
  <si>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</si>
  <si>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</si>
  <si>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</si>
  <si>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</si>
  <si>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</si>
  <si>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1° pavimento</t>
  </si>
  <si>
    <t>2° pavimento</t>
  </si>
  <si>
    <t>3° pavimento</t>
  </si>
  <si>
    <t>acréscimo de 25%</t>
  </si>
  <si>
    <t>Total</t>
  </si>
  <si>
    <t>Tomadas para porta equipamento</t>
  </si>
  <si>
    <t>Tomadas para condulete</t>
  </si>
  <si>
    <t>Porta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</si>
</sst>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9" fontId="0" fillId="0" borderId="1" xfId="0" applyNumberFormat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10187-3B9B-4211-9780-F8EF59413805}">
  <dimension ref="A1:L44"/>
  <sheetViews>
    <sheetView showGridLines="0" tabSelected="1" topLeftCell="A11" workbookViewId="0">
      <selection activeCell="J37" sqref="J37"/>
    </sheetView>
  </sheetViews>
  <sheetFormatPr defaultRowHeight="15" x14ac:dyDescent="0.25"/>
  <cols>
    <col min="2" max="2" width="15.85546875" bestFit="1" customWidth="1"/>
    <col min="3" max="3" width="16.28515625" bestFit="1" customWidth="1"/>
    <col min="4" max="6" width="16.28515625" customWidth="1"/>
    <col min="7" max="7" width="19.5703125" bestFit="1" customWidth="1"/>
    <col min="8" max="8" width="17.85546875" customWidth="1"/>
    <col min="9" max="9" width="15.85546875" customWidth="1"/>
    <col min="10" max="10" width="13.7109375" customWidth="1"/>
    <col min="11" max="11" width="28.42578125" customWidth="1"/>
    <col min="12" max="12" width="19.28515625" bestFit="1" customWidth="1"/>
  </cols>
  <sheetData>
    <row r="1" spans="1:12" ht="45" x14ac:dyDescent="0.25">
      <c r="A1" s="3" t="s">
        <v>0</v>
      </c>
      <c r="B1" s="3" t="s">
        <v>1</v>
      </c>
      <c r="C1" s="3" t="s">
        <v>2</v>
      </c>
      <c r="D1" s="4" t="s">
        <v>50</v>
      </c>
      <c r="E1" s="4" t="s">
        <v>52</v>
      </c>
      <c r="F1" s="4" t="s">
        <v>51</v>
      </c>
      <c r="G1" s="3" t="s">
        <v>3</v>
      </c>
      <c r="H1" s="3" t="s">
        <v>4</v>
      </c>
      <c r="I1" s="3" t="s">
        <v>9</v>
      </c>
      <c r="J1" s="3" t="s">
        <v>10</v>
      </c>
      <c r="K1" s="3" t="s">
        <v>12</v>
      </c>
      <c r="L1" s="3" t="s">
        <v>11</v>
      </c>
    </row>
    <row r="2" spans="1:12" x14ac:dyDescent="0.25">
      <c r="A2" s="1" t="s">
        <v>5</v>
      </c>
      <c r="B2" s="1">
        <v>38</v>
      </c>
      <c r="C2" s="1">
        <f>B2*4</f>
        <v>152</v>
      </c>
      <c r="D2" s="1">
        <v>116</v>
      </c>
      <c r="E2" s="1">
        <f>D2/2</f>
        <v>58</v>
      </c>
      <c r="F2" s="1">
        <f>9*4</f>
        <v>36</v>
      </c>
      <c r="G2" s="1">
        <v>40</v>
      </c>
      <c r="H2" s="1">
        <v>4</v>
      </c>
      <c r="I2" s="1">
        <v>3000</v>
      </c>
      <c r="J2" s="1">
        <f>I2*H2</f>
        <v>12000</v>
      </c>
      <c r="K2" s="1" t="s">
        <v>13</v>
      </c>
      <c r="L2" s="1" t="s">
        <v>14</v>
      </c>
    </row>
    <row r="3" spans="1:12" x14ac:dyDescent="0.25">
      <c r="A3" s="1" t="s">
        <v>6</v>
      </c>
      <c r="B3" s="1">
        <v>62</v>
      </c>
      <c r="C3" s="1">
        <f t="shared" ref="C3:C6" si="0">B3*4</f>
        <v>248</v>
      </c>
      <c r="D3" s="1">
        <f>C3</f>
        <v>248</v>
      </c>
      <c r="E3" s="1">
        <f t="shared" ref="E3:E5" si="1">D3/2</f>
        <v>124</v>
      </c>
      <c r="F3" s="1"/>
      <c r="G3" s="1">
        <v>40</v>
      </c>
      <c r="H3" s="1">
        <v>6</v>
      </c>
      <c r="I3" s="1">
        <v>3000</v>
      </c>
      <c r="J3" s="1">
        <f t="shared" ref="J3:J5" si="2">I3*H3</f>
        <v>18000</v>
      </c>
      <c r="K3" s="1" t="s">
        <v>13</v>
      </c>
      <c r="L3" s="1" t="s">
        <v>15</v>
      </c>
    </row>
    <row r="4" spans="1:12" x14ac:dyDescent="0.25">
      <c r="A4" s="1" t="s">
        <v>7</v>
      </c>
      <c r="B4" s="1">
        <v>34</v>
      </c>
      <c r="C4" s="1">
        <f t="shared" si="0"/>
        <v>136</v>
      </c>
      <c r="D4" s="1">
        <f>C4</f>
        <v>136</v>
      </c>
      <c r="E4" s="1">
        <f t="shared" si="1"/>
        <v>68</v>
      </c>
      <c r="F4" s="1"/>
      <c r="G4" s="1">
        <v>40</v>
      </c>
      <c r="H4" s="1">
        <v>4</v>
      </c>
      <c r="I4" s="1">
        <v>3000</v>
      </c>
      <c r="J4" s="1">
        <f t="shared" si="2"/>
        <v>12000</v>
      </c>
      <c r="K4" s="1" t="s">
        <v>13</v>
      </c>
      <c r="L4" s="1" t="s">
        <v>14</v>
      </c>
    </row>
    <row r="5" spans="1:12" x14ac:dyDescent="0.25">
      <c r="A5" s="1" t="s">
        <v>8</v>
      </c>
      <c r="B5" s="1">
        <v>34</v>
      </c>
      <c r="C5" s="1">
        <f t="shared" si="0"/>
        <v>136</v>
      </c>
      <c r="D5" s="1">
        <f>C5</f>
        <v>136</v>
      </c>
      <c r="E5" s="1">
        <f t="shared" si="1"/>
        <v>68</v>
      </c>
      <c r="F5" s="1"/>
      <c r="G5" s="1">
        <v>40</v>
      </c>
      <c r="H5" s="1">
        <v>4</v>
      </c>
      <c r="I5" s="1">
        <v>3000</v>
      </c>
      <c r="J5" s="1">
        <f t="shared" si="2"/>
        <v>12000</v>
      </c>
      <c r="K5" s="1" t="s">
        <v>13</v>
      </c>
      <c r="L5" s="1" t="s">
        <v>14</v>
      </c>
    </row>
    <row r="6" spans="1:12" x14ac:dyDescent="0.25">
      <c r="A6" s="1"/>
      <c r="B6" s="1">
        <f>SUM(B2:B5)</f>
        <v>168</v>
      </c>
      <c r="C6" s="1">
        <f t="shared" si="0"/>
        <v>672</v>
      </c>
      <c r="D6" s="1">
        <f>SUM(D2:D5)</f>
        <v>636</v>
      </c>
      <c r="E6" s="1">
        <f>SUM(E2:E5)</f>
        <v>318</v>
      </c>
      <c r="F6" s="1"/>
      <c r="G6" s="1"/>
      <c r="H6" s="1"/>
      <c r="I6" s="1"/>
      <c r="J6" s="1">
        <f>SUM(J2:J5)</f>
        <v>54000</v>
      </c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 t="s">
        <v>20</v>
      </c>
      <c r="C11" s="1" t="s">
        <v>21</v>
      </c>
      <c r="D11" s="1"/>
      <c r="E11" s="1"/>
      <c r="F11" s="1"/>
      <c r="G11" s="1" t="s">
        <v>22</v>
      </c>
      <c r="H11" s="1"/>
      <c r="I11" s="1"/>
      <c r="J11" s="1"/>
      <c r="K11" s="1"/>
      <c r="L11" s="1"/>
    </row>
    <row r="12" spans="1:12" x14ac:dyDescent="0.25">
      <c r="A12" s="1" t="s">
        <v>16</v>
      </c>
      <c r="B12" s="1">
        <f>C12*3</f>
        <v>195</v>
      </c>
      <c r="C12" s="1">
        <v>65</v>
      </c>
      <c r="D12" s="1"/>
      <c r="E12" s="1"/>
      <c r="F12" s="1"/>
      <c r="G12" s="1">
        <v>65</v>
      </c>
      <c r="H12" s="1"/>
      <c r="I12" s="1"/>
      <c r="J12" s="1"/>
      <c r="K12" s="1"/>
      <c r="L12" s="1"/>
    </row>
    <row r="13" spans="1:12" x14ac:dyDescent="0.25">
      <c r="A13" s="1" t="s">
        <v>17</v>
      </c>
      <c r="B13" s="1">
        <f t="shared" ref="B13:B15" si="3">C13*3</f>
        <v>315</v>
      </c>
      <c r="C13" s="1">
        <v>105</v>
      </c>
      <c r="D13" s="1"/>
      <c r="E13" s="1"/>
      <c r="F13" s="1"/>
      <c r="G13" s="1">
        <v>105</v>
      </c>
      <c r="H13" s="1"/>
      <c r="I13" s="1"/>
      <c r="J13" s="1"/>
      <c r="K13" s="1"/>
      <c r="L13" s="1"/>
    </row>
    <row r="14" spans="1:12" x14ac:dyDescent="0.25">
      <c r="A14" s="1" t="s">
        <v>18</v>
      </c>
      <c r="B14" s="1">
        <f t="shared" si="3"/>
        <v>450</v>
      </c>
      <c r="C14" s="1">
        <v>150</v>
      </c>
      <c r="D14" s="1"/>
      <c r="E14" s="1"/>
      <c r="F14" s="1"/>
      <c r="G14" s="1">
        <v>150</v>
      </c>
      <c r="H14" s="1"/>
      <c r="I14" s="1"/>
      <c r="J14" s="1"/>
      <c r="K14" s="1"/>
      <c r="L14" s="1"/>
    </row>
    <row r="15" spans="1:12" x14ac:dyDescent="0.25">
      <c r="A15" s="1" t="s">
        <v>19</v>
      </c>
      <c r="B15" s="1">
        <f t="shared" si="3"/>
        <v>465</v>
      </c>
      <c r="C15" s="1">
        <v>155</v>
      </c>
      <c r="D15" s="1"/>
      <c r="E15" s="1"/>
      <c r="F15" s="1"/>
      <c r="G15" s="1">
        <v>155</v>
      </c>
      <c r="H15" s="1"/>
      <c r="I15" s="1"/>
      <c r="J15" s="1"/>
      <c r="K15" s="1"/>
      <c r="L15" s="1"/>
    </row>
    <row r="16" spans="1:12" x14ac:dyDescent="0.25">
      <c r="A16" s="1"/>
      <c r="B16" s="1">
        <f>SUM(B12:B15)</f>
        <v>1425</v>
      </c>
      <c r="C16" s="1">
        <f t="shared" ref="C16:G16" si="4">SUM(C12:C15)</f>
        <v>475</v>
      </c>
      <c r="D16" s="1"/>
      <c r="E16" s="1"/>
      <c r="F16" s="1"/>
      <c r="G16" s="1">
        <f t="shared" si="4"/>
        <v>475</v>
      </c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 t="s">
        <v>23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>
        <v>95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 t="s">
        <v>4</v>
      </c>
      <c r="B23" s="1" t="s">
        <v>0</v>
      </c>
      <c r="C23" s="1" t="s">
        <v>24</v>
      </c>
      <c r="D23" s="1"/>
      <c r="E23" s="1"/>
      <c r="F23" s="1"/>
      <c r="G23" s="1" t="s">
        <v>25</v>
      </c>
      <c r="H23" s="1" t="s">
        <v>26</v>
      </c>
      <c r="I23" s="1"/>
      <c r="J23" s="1"/>
      <c r="K23" s="1"/>
      <c r="L23" s="1"/>
    </row>
    <row r="24" spans="1:12" x14ac:dyDescent="0.25">
      <c r="A24" s="1" t="s">
        <v>27</v>
      </c>
      <c r="B24" s="1" t="s">
        <v>5</v>
      </c>
      <c r="C24" s="1">
        <f>G24*2</f>
        <v>100</v>
      </c>
      <c r="D24" s="1"/>
      <c r="E24" s="1"/>
      <c r="F24" s="1"/>
      <c r="G24" s="1">
        <v>50</v>
      </c>
      <c r="H24" s="1">
        <f t="shared" ref="H24:H42" si="5">C24+G24</f>
        <v>150</v>
      </c>
      <c r="I24" s="1"/>
      <c r="J24" s="1"/>
      <c r="K24" s="1"/>
      <c r="L24" s="1"/>
    </row>
    <row r="25" spans="1:12" x14ac:dyDescent="0.25">
      <c r="A25" s="1" t="s">
        <v>28</v>
      </c>
      <c r="B25" s="1" t="s">
        <v>5</v>
      </c>
      <c r="C25" s="1">
        <f t="shared" ref="C25:C41" si="6">G25*2</f>
        <v>166</v>
      </c>
      <c r="D25" s="1"/>
      <c r="E25" s="1"/>
      <c r="F25" s="1"/>
      <c r="G25" s="1">
        <f>48+35</f>
        <v>83</v>
      </c>
      <c r="H25" s="1">
        <f t="shared" si="5"/>
        <v>249</v>
      </c>
      <c r="I25" s="1"/>
      <c r="J25" s="1"/>
      <c r="K25" s="1"/>
      <c r="L25" s="1"/>
    </row>
    <row r="26" spans="1:12" x14ac:dyDescent="0.25">
      <c r="A26" s="1" t="s">
        <v>29</v>
      </c>
      <c r="B26" s="1" t="s">
        <v>5</v>
      </c>
      <c r="C26" s="1">
        <f t="shared" si="6"/>
        <v>110</v>
      </c>
      <c r="D26" s="1"/>
      <c r="E26" s="1"/>
      <c r="F26" s="1"/>
      <c r="G26" s="1">
        <v>55</v>
      </c>
      <c r="H26" s="1">
        <f t="shared" si="5"/>
        <v>165</v>
      </c>
      <c r="I26" s="1"/>
      <c r="J26" s="1"/>
      <c r="K26" s="1"/>
      <c r="L26" s="1"/>
    </row>
    <row r="27" spans="1:12" x14ac:dyDescent="0.25">
      <c r="A27" s="1" t="s">
        <v>30</v>
      </c>
      <c r="B27" s="1" t="s">
        <v>5</v>
      </c>
      <c r="C27" s="1">
        <f t="shared" si="6"/>
        <v>94</v>
      </c>
      <c r="D27" s="1"/>
      <c r="E27" s="1"/>
      <c r="F27" s="1"/>
      <c r="G27" s="1">
        <v>47</v>
      </c>
      <c r="H27" s="1">
        <f t="shared" si="5"/>
        <v>141</v>
      </c>
      <c r="I27" s="1"/>
      <c r="J27" s="1"/>
      <c r="K27" s="1"/>
      <c r="L27" s="1"/>
    </row>
    <row r="28" spans="1:12" x14ac:dyDescent="0.25">
      <c r="A28" s="1" t="s">
        <v>31</v>
      </c>
      <c r="B28" s="1" t="s">
        <v>45</v>
      </c>
      <c r="C28" s="1">
        <f t="shared" si="6"/>
        <v>114</v>
      </c>
      <c r="D28" s="1"/>
      <c r="E28" s="1"/>
      <c r="F28" s="1"/>
      <c r="G28" s="1">
        <v>57</v>
      </c>
      <c r="H28" s="1">
        <f t="shared" si="5"/>
        <v>171</v>
      </c>
      <c r="I28" s="1"/>
      <c r="J28" s="1"/>
      <c r="K28" s="1"/>
      <c r="L28" s="1"/>
    </row>
    <row r="29" spans="1:12" x14ac:dyDescent="0.25">
      <c r="A29" s="1" t="s">
        <v>32</v>
      </c>
      <c r="B29" s="1" t="s">
        <v>45</v>
      </c>
      <c r="C29" s="1">
        <f t="shared" si="6"/>
        <v>130</v>
      </c>
      <c r="D29" s="1"/>
      <c r="E29" s="1"/>
      <c r="F29" s="1"/>
      <c r="G29" s="1">
        <v>65</v>
      </c>
      <c r="H29" s="1">
        <f t="shared" si="5"/>
        <v>195</v>
      </c>
      <c r="I29" s="1"/>
      <c r="J29" s="1"/>
      <c r="K29" s="1"/>
      <c r="L29" s="1"/>
    </row>
    <row r="30" spans="1:12" x14ac:dyDescent="0.25">
      <c r="A30" s="1" t="s">
        <v>33</v>
      </c>
      <c r="B30" s="1" t="s">
        <v>45</v>
      </c>
      <c r="C30" s="1">
        <f t="shared" si="6"/>
        <v>244</v>
      </c>
      <c r="D30" s="1"/>
      <c r="E30" s="1"/>
      <c r="F30" s="1"/>
      <c r="G30" s="1">
        <v>122</v>
      </c>
      <c r="H30" s="1">
        <f t="shared" si="5"/>
        <v>366</v>
      </c>
      <c r="I30" s="1"/>
      <c r="J30" s="1"/>
      <c r="K30" s="1"/>
      <c r="L30" s="1"/>
    </row>
    <row r="31" spans="1:12" x14ac:dyDescent="0.25">
      <c r="A31" s="1" t="s">
        <v>34</v>
      </c>
      <c r="B31" s="1" t="s">
        <v>45</v>
      </c>
      <c r="C31" s="1">
        <f t="shared" si="6"/>
        <v>110</v>
      </c>
      <c r="D31" s="1"/>
      <c r="E31" s="1"/>
      <c r="F31" s="1"/>
      <c r="G31" s="1">
        <v>55</v>
      </c>
      <c r="H31" s="1">
        <f t="shared" si="5"/>
        <v>165</v>
      </c>
      <c r="I31" s="1"/>
      <c r="J31" s="1"/>
      <c r="K31" s="1"/>
      <c r="L31" s="1"/>
    </row>
    <row r="32" spans="1:12" x14ac:dyDescent="0.25">
      <c r="A32" s="1" t="s">
        <v>35</v>
      </c>
      <c r="B32" s="1" t="s">
        <v>45</v>
      </c>
      <c r="C32" s="1">
        <f t="shared" si="6"/>
        <v>140</v>
      </c>
      <c r="D32" s="1"/>
      <c r="E32" s="1"/>
      <c r="F32" s="1"/>
      <c r="G32" s="1">
        <v>70</v>
      </c>
      <c r="H32" s="1">
        <f t="shared" si="5"/>
        <v>210</v>
      </c>
      <c r="I32" s="1"/>
      <c r="J32" s="1"/>
      <c r="K32" s="1"/>
      <c r="L32" s="1"/>
    </row>
    <row r="33" spans="1:12" x14ac:dyDescent="0.25">
      <c r="A33" s="1" t="s">
        <v>36</v>
      </c>
      <c r="B33" s="1" t="s">
        <v>45</v>
      </c>
      <c r="C33" s="1">
        <f t="shared" si="6"/>
        <v>170</v>
      </c>
      <c r="D33" s="1"/>
      <c r="E33" s="1"/>
      <c r="F33" s="1"/>
      <c r="G33" s="1">
        <v>85</v>
      </c>
      <c r="H33" s="1">
        <f t="shared" si="5"/>
        <v>255</v>
      </c>
      <c r="I33" s="1"/>
      <c r="J33" s="1"/>
      <c r="K33" s="1"/>
      <c r="L33" s="1"/>
    </row>
    <row r="34" spans="1:12" x14ac:dyDescent="0.25">
      <c r="A34" s="1" t="s">
        <v>37</v>
      </c>
      <c r="B34" s="1" t="s">
        <v>46</v>
      </c>
      <c r="C34" s="1">
        <f t="shared" si="6"/>
        <v>90</v>
      </c>
      <c r="D34" s="1"/>
      <c r="E34" s="1"/>
      <c r="F34" s="1"/>
      <c r="G34" s="1">
        <v>45</v>
      </c>
      <c r="H34" s="1">
        <f t="shared" si="5"/>
        <v>135</v>
      </c>
      <c r="I34" s="1"/>
      <c r="J34" s="1"/>
      <c r="K34" s="1"/>
      <c r="L34" s="1"/>
    </row>
    <row r="35" spans="1:12" x14ac:dyDescent="0.25">
      <c r="A35" s="1" t="s">
        <v>38</v>
      </c>
      <c r="B35" s="1" t="s">
        <v>46</v>
      </c>
      <c r="C35" s="1">
        <f t="shared" si="6"/>
        <v>110</v>
      </c>
      <c r="D35" s="1"/>
      <c r="E35" s="1"/>
      <c r="F35" s="1"/>
      <c r="G35" s="1">
        <v>55</v>
      </c>
      <c r="H35" s="1">
        <f t="shared" si="5"/>
        <v>165</v>
      </c>
      <c r="I35" s="1"/>
      <c r="J35" s="1"/>
      <c r="K35" s="1"/>
      <c r="L35" s="1"/>
    </row>
    <row r="36" spans="1:12" x14ac:dyDescent="0.25">
      <c r="A36" s="1" t="s">
        <v>39</v>
      </c>
      <c r="B36" s="1" t="s">
        <v>46</v>
      </c>
      <c r="C36" s="1">
        <f t="shared" si="6"/>
        <v>140</v>
      </c>
      <c r="D36" s="1"/>
      <c r="E36" s="1"/>
      <c r="F36" s="1"/>
      <c r="G36" s="1">
        <v>70</v>
      </c>
      <c r="H36" s="1">
        <f t="shared" si="5"/>
        <v>210</v>
      </c>
      <c r="I36" s="1"/>
      <c r="J36" s="1"/>
      <c r="K36" s="1"/>
      <c r="L36" s="1"/>
    </row>
    <row r="37" spans="1:12" x14ac:dyDescent="0.25">
      <c r="A37" s="1" t="s">
        <v>40</v>
      </c>
      <c r="B37" s="1" t="s">
        <v>46</v>
      </c>
      <c r="C37" s="1">
        <f t="shared" si="6"/>
        <v>170</v>
      </c>
      <c r="D37" s="1"/>
      <c r="E37" s="1"/>
      <c r="F37" s="1"/>
      <c r="G37" s="1">
        <v>85</v>
      </c>
      <c r="H37" s="1">
        <f t="shared" si="5"/>
        <v>255</v>
      </c>
      <c r="I37" s="1"/>
      <c r="J37" s="1"/>
      <c r="K37" s="1"/>
      <c r="L37" s="1"/>
    </row>
    <row r="38" spans="1:12" x14ac:dyDescent="0.25">
      <c r="A38" s="1" t="s">
        <v>41</v>
      </c>
      <c r="B38" s="1" t="s">
        <v>47</v>
      </c>
      <c r="C38" s="1">
        <f t="shared" si="6"/>
        <v>90</v>
      </c>
      <c r="D38" s="1"/>
      <c r="E38" s="1"/>
      <c r="F38" s="1"/>
      <c r="G38" s="1">
        <v>45</v>
      </c>
      <c r="H38" s="1">
        <f t="shared" si="5"/>
        <v>135</v>
      </c>
      <c r="I38" s="1"/>
      <c r="J38" s="1"/>
      <c r="K38" s="1"/>
      <c r="L38" s="1"/>
    </row>
    <row r="39" spans="1:12" x14ac:dyDescent="0.25">
      <c r="A39" s="1" t="s">
        <v>42</v>
      </c>
      <c r="B39" s="1" t="s">
        <v>47</v>
      </c>
      <c r="C39" s="1">
        <f t="shared" si="6"/>
        <v>110</v>
      </c>
      <c r="D39" s="1"/>
      <c r="E39" s="1"/>
      <c r="F39" s="1"/>
      <c r="G39" s="1">
        <v>55</v>
      </c>
      <c r="H39" s="1">
        <f t="shared" si="5"/>
        <v>165</v>
      </c>
      <c r="I39" s="1"/>
      <c r="J39" s="1"/>
      <c r="K39" s="1"/>
      <c r="L39" s="1"/>
    </row>
    <row r="40" spans="1:12" x14ac:dyDescent="0.25">
      <c r="A40" s="1" t="s">
        <v>43</v>
      </c>
      <c r="B40" s="1" t="s">
        <v>47</v>
      </c>
      <c r="C40" s="1">
        <f t="shared" si="6"/>
        <v>140</v>
      </c>
      <c r="D40" s="1"/>
      <c r="E40" s="1"/>
      <c r="F40" s="1"/>
      <c r="G40" s="1">
        <v>70</v>
      </c>
      <c r="H40" s="1">
        <f t="shared" si="5"/>
        <v>210</v>
      </c>
      <c r="I40" s="1"/>
      <c r="J40" s="1"/>
      <c r="K40" s="1"/>
      <c r="L40" s="1"/>
    </row>
    <row r="41" spans="1:12" x14ac:dyDescent="0.25">
      <c r="A41" s="1" t="s">
        <v>44</v>
      </c>
      <c r="B41" s="1" t="s">
        <v>47</v>
      </c>
      <c r="C41" s="1">
        <f t="shared" si="6"/>
        <v>170</v>
      </c>
      <c r="D41" s="1"/>
      <c r="E41" s="1"/>
      <c r="F41" s="1"/>
      <c r="G41" s="1">
        <v>85</v>
      </c>
      <c r="H41" s="1">
        <f t="shared" si="5"/>
        <v>255</v>
      </c>
      <c r="I41" s="1"/>
      <c r="J41" s="1"/>
      <c r="K41" s="1"/>
      <c r="L41" s="1"/>
    </row>
    <row r="42" spans="1:12" x14ac:dyDescent="0.25">
      <c r="A42" s="1"/>
      <c r="B42" s="1" t="s">
        <v>49</v>
      </c>
      <c r="C42" s="1">
        <f>SUM(C24:C41)</f>
        <v>2398</v>
      </c>
      <c r="D42" s="1"/>
      <c r="E42" s="1"/>
      <c r="F42" s="1"/>
      <c r="G42" s="1">
        <f>SUM(G24:G41)</f>
        <v>1199</v>
      </c>
      <c r="H42" s="1">
        <f t="shared" si="5"/>
        <v>3597</v>
      </c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2" t="s">
        <v>48</v>
      </c>
      <c r="C44" s="1">
        <f>C42*1.25</f>
        <v>2997.5</v>
      </c>
      <c r="D44" s="1"/>
      <c r="E44" s="1"/>
      <c r="F44" s="1"/>
      <c r="G44" s="1">
        <f t="shared" ref="G44:H44" si="7">G42*1.25</f>
        <v>1498.75</v>
      </c>
      <c r="H44" s="1">
        <f t="shared" si="7"/>
        <v>4496.25</v>
      </c>
      <c r="I44" s="1"/>
      <c r="J44" s="1"/>
      <c r="K44" s="1"/>
      <c r="L44" s="1"/>
    </row>
  </sheetData>
  <phoneticPr fontId="1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Rodigo Braz</dc:creator>
  <cp:lastModifiedBy>João Adolfo do Carmo</cp:lastModifiedBy>
  <dcterms:created xsi:type="dcterms:W3CDTF">2024-10-05T19:23:30Z</dcterms:created>
  <dcterms:modified xsi:type="dcterms:W3CDTF">2024-11-14T14:23:52Z</dcterms:modified>
</cp:coreProperties>
</file>