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mpras\01- LICITAÇÕES\1- 2023\LIMPEZA E CONSERVAÇÃO\"/>
    </mc:Choice>
  </mc:AlternateContent>
  <xr:revisionPtr revIDLastSave="0" documentId="8_{5972841E-FF8F-4E06-9C01-199B82A41CB8}" xr6:coauthVersionLast="47" xr6:coauthVersionMax="47" xr10:uidLastSave="{00000000-0000-0000-0000-000000000000}"/>
  <bookViews>
    <workbookView xWindow="-120" yWindow="-120" windowWidth="29040" windowHeight="15720" tabRatio="840" xr2:uid="{EEF6F468-6919-4A57-99EA-39C4C5F3FDBA}"/>
  </bookViews>
  <sheets>
    <sheet name="Modelo de Proposta Lote 1 " sheetId="9" r:id="rId1"/>
    <sheet name="Modelo de Proposta Lote 2" sheetId="8" r:id="rId2"/>
    <sheet name="AGENTE DE HIG." sheetId="7" r:id="rId3"/>
    <sheet name="ENCARREGADO LIMP." sheetId="6" r:id="rId4"/>
    <sheet name="LIMPADOR DE VIDRO" sheetId="5" r:id="rId5"/>
    <sheet name="PORTEIRO" sheetId="3" r:id="rId6"/>
    <sheet name="PORTEIRO ENC." sheetId="4" r:id="rId7"/>
    <sheet name="PORTEIRO 12 X 36 DIURNO" sheetId="2" r:id="rId8"/>
    <sheet name="PORTEIRO 12 X 36 NOTURNO" sheetId="10" r:id="rId9"/>
  </sheets>
  <externalReferences>
    <externalReference r:id="rId10"/>
  </externalReferences>
  <definedNames>
    <definedName name="_______xlfn_IFERROR">#N/A</definedName>
    <definedName name="______xlfn_IFERROR">#N/A</definedName>
    <definedName name="_____xlfn_IFERROR">#N/A</definedName>
    <definedName name="____xlfn_IFERROR">#N/A</definedName>
    <definedName name="___xlfn_IFERROR">#N/A</definedName>
    <definedName name="__xlfn_IFERROR">#N/A</definedName>
    <definedName name="_xlnm.Print_Area" localSheetId="2">'AGENTE DE HIG.'!$A$1:$C$85</definedName>
    <definedName name="_xlnm.Print_Area" localSheetId="3">'ENCARREGADO LIMP.'!$A$1:$C$84</definedName>
    <definedName name="_xlnm.Print_Area" localSheetId="4">'LIMPADOR DE VIDRO'!$A$1:$C$84</definedName>
    <definedName name="_xlnm.Print_Area" localSheetId="5">PORTEIRO!$A$1:$C$84</definedName>
    <definedName name="_xlnm.Print_Area" localSheetId="7">'PORTEIRO 12 X 36 DIURNO'!$A$53:$C$85</definedName>
    <definedName name="_xlnm.Print_Area" localSheetId="8">'PORTEIRO 12 X 36 NOTURNO'!$A$53:$C$85</definedName>
    <definedName name="_xlnm.Print_Area" localSheetId="6">'PORTEIRO ENC.'!$A$1:$C$84</definedName>
    <definedName name="Excel_BuiltIn_Print_Area" localSheetId="2">'AGENTE DE HIG.'!$A$1:$C$85</definedName>
    <definedName name="Excel_BuiltIn_Print_Area" localSheetId="3">'ENCARREGADO LIMP.'!$A$1:$C$84</definedName>
    <definedName name="Excel_BuiltIn_Print_Area" localSheetId="4">'LIMPADOR DE VIDRO'!$A$1:$C$84</definedName>
    <definedName name="Excel_BuiltIn_Print_Area" localSheetId="5">PORTEIRO!$A$1:$C$84</definedName>
    <definedName name="Excel_BuiltIn_Print_Area" localSheetId="7">'PORTEIRO 12 X 36 DIURNO'!$A$1:$C$85</definedName>
    <definedName name="Excel_BuiltIn_Print_Area" localSheetId="8">'PORTEIRO 12 X 36 NOTURNO'!$A$1:$C$85</definedName>
    <definedName name="Excel_BuiltIn_Print_Area" localSheetId="6">'PORTEIRO ENC.'!$A$1:$C$84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10" l="1"/>
  <c r="C63" i="10"/>
  <c r="C82" i="10" s="1"/>
  <c r="C39" i="10"/>
  <c r="C38" i="10"/>
  <c r="C32" i="10" s="1"/>
  <c r="C37" i="10"/>
  <c r="C35" i="10"/>
  <c r="C31" i="10"/>
  <c r="C30" i="10"/>
  <c r="C27" i="10"/>
  <c r="B17" i="10"/>
  <c r="B14" i="10"/>
  <c r="C4" i="10"/>
  <c r="C54" i="10" s="1"/>
  <c r="G9" i="9"/>
  <c r="F9" i="9"/>
  <c r="D6" i="9"/>
  <c r="G5" i="8"/>
  <c r="F5" i="8"/>
  <c r="B70" i="7"/>
  <c r="C63" i="7"/>
  <c r="C82" i="7" s="1"/>
  <c r="C48" i="7"/>
  <c r="C39" i="7"/>
  <c r="C38" i="7"/>
  <c r="C37" i="7"/>
  <c r="C35" i="7"/>
  <c r="C32" i="7" s="1"/>
  <c r="C31" i="7"/>
  <c r="C30" i="7"/>
  <c r="C27" i="7"/>
  <c r="B17" i="7"/>
  <c r="B14" i="7"/>
  <c r="C8" i="7"/>
  <c r="C4" i="7"/>
  <c r="C54" i="7" s="1"/>
  <c r="B69" i="6"/>
  <c r="C62" i="6"/>
  <c r="C81" i="6" s="1"/>
  <c r="C46" i="6"/>
  <c r="C38" i="6"/>
  <c r="C37" i="6"/>
  <c r="C36" i="6"/>
  <c r="C34" i="6"/>
  <c r="C30" i="6"/>
  <c r="C26" i="6" s="1"/>
  <c r="C29" i="6"/>
  <c r="B16" i="6"/>
  <c r="B13" i="6"/>
  <c r="C4" i="6"/>
  <c r="C55" i="6" s="1"/>
  <c r="B69" i="5"/>
  <c r="C62" i="5"/>
  <c r="C81" i="5" s="1"/>
  <c r="C38" i="5"/>
  <c r="C37" i="5"/>
  <c r="C36" i="5"/>
  <c r="C34" i="5"/>
  <c r="C30" i="5"/>
  <c r="C29" i="5"/>
  <c r="C26" i="5" s="1"/>
  <c r="B16" i="5"/>
  <c r="B13" i="5"/>
  <c r="C7" i="5"/>
  <c r="C4" i="5" s="1"/>
  <c r="B69" i="4"/>
  <c r="C62" i="4"/>
  <c r="C81" i="4" s="1"/>
  <c r="C38" i="4"/>
  <c r="C37" i="4"/>
  <c r="C36" i="4"/>
  <c r="C34" i="4"/>
  <c r="C30" i="4"/>
  <c r="C29" i="4"/>
  <c r="B16" i="4"/>
  <c r="B13" i="4"/>
  <c r="C4" i="4"/>
  <c r="C55" i="4" s="1"/>
  <c r="B69" i="3"/>
  <c r="C62" i="3"/>
  <c r="C81" i="3" s="1"/>
  <c r="C38" i="3"/>
  <c r="C37" i="3"/>
  <c r="C36" i="3"/>
  <c r="C34" i="3"/>
  <c r="C30" i="3"/>
  <c r="C29" i="3"/>
  <c r="B16" i="3"/>
  <c r="B13" i="3"/>
  <c r="C4" i="3"/>
  <c r="C55" i="3" s="1"/>
  <c r="B70" i="2"/>
  <c r="C63" i="2"/>
  <c r="C82" i="2" s="1"/>
  <c r="C59" i="2"/>
  <c r="C58" i="2"/>
  <c r="C39" i="2"/>
  <c r="C38" i="2"/>
  <c r="C37" i="2"/>
  <c r="C35" i="2"/>
  <c r="C31" i="2"/>
  <c r="C27" i="2" s="1"/>
  <c r="C30" i="2"/>
  <c r="B17" i="2"/>
  <c r="B14" i="2"/>
  <c r="C4" i="2"/>
  <c r="C56" i="2" s="1"/>
  <c r="C26" i="4" l="1"/>
  <c r="C26" i="10"/>
  <c r="C79" i="10" s="1"/>
  <c r="C25" i="2"/>
  <c r="C61" i="2"/>
  <c r="C62" i="2"/>
  <c r="C32" i="2"/>
  <c r="C26" i="2" s="1"/>
  <c r="C79" i="2" s="1"/>
  <c r="C31" i="5"/>
  <c r="C31" i="6"/>
  <c r="C25" i="6" s="1"/>
  <c r="C78" i="6" s="1"/>
  <c r="C62" i="7"/>
  <c r="C16" i="7"/>
  <c r="C59" i="7"/>
  <c r="C61" i="7"/>
  <c r="C57" i="7"/>
  <c r="C25" i="7"/>
  <c r="C18" i="7"/>
  <c r="C19" i="7"/>
  <c r="C47" i="7"/>
  <c r="C24" i="7"/>
  <c r="C58" i="7"/>
  <c r="C22" i="7"/>
  <c r="C23" i="7"/>
  <c r="C49" i="7"/>
  <c r="C26" i="3"/>
  <c r="C53" i="10"/>
  <c r="C21" i="10"/>
  <c r="C25" i="10"/>
  <c r="C58" i="10"/>
  <c r="C15" i="10"/>
  <c r="C48" i="10"/>
  <c r="C51" i="10"/>
  <c r="C76" i="10"/>
  <c r="C22" i="10"/>
  <c r="C55" i="10"/>
  <c r="C23" i="10"/>
  <c r="C56" i="10"/>
  <c r="C24" i="10"/>
  <c r="C57" i="10"/>
  <c r="C47" i="10"/>
  <c r="C59" i="10"/>
  <c r="C16" i="10"/>
  <c r="C49" i="10"/>
  <c r="C61" i="10"/>
  <c r="C50" i="10"/>
  <c r="C62" i="10"/>
  <c r="C18" i="10"/>
  <c r="C52" i="10"/>
  <c r="C19" i="10"/>
  <c r="C20" i="10"/>
  <c r="C31" i="3"/>
  <c r="C15" i="4"/>
  <c r="C75" i="4"/>
  <c r="C46" i="4"/>
  <c r="C47" i="4"/>
  <c r="C19" i="4"/>
  <c r="C48" i="4"/>
  <c r="C23" i="4"/>
  <c r="C56" i="4"/>
  <c r="C57" i="4"/>
  <c r="C61" i="4"/>
  <c r="C14" i="4"/>
  <c r="C18" i="4"/>
  <c r="C58" i="4"/>
  <c r="C31" i="4"/>
  <c r="C25" i="4" s="1"/>
  <c r="C78" i="4" s="1"/>
  <c r="C17" i="4"/>
  <c r="C24" i="4"/>
  <c r="C60" i="4"/>
  <c r="C53" i="5"/>
  <c r="C60" i="5"/>
  <c r="C15" i="5"/>
  <c r="C14" i="5"/>
  <c r="C58" i="5"/>
  <c r="C57" i="5"/>
  <c r="C23" i="5"/>
  <c r="C56" i="5"/>
  <c r="C22" i="5"/>
  <c r="C55" i="5"/>
  <c r="C21" i="5"/>
  <c r="C54" i="5"/>
  <c r="C18" i="5"/>
  <c r="C47" i="5"/>
  <c r="C17" i="5"/>
  <c r="C46" i="5"/>
  <c r="C61" i="5"/>
  <c r="C25" i="5"/>
  <c r="C78" i="5" s="1"/>
  <c r="C15" i="6"/>
  <c r="C17" i="6"/>
  <c r="C18" i="6"/>
  <c r="C23" i="6"/>
  <c r="C60" i="6"/>
  <c r="C75" i="6"/>
  <c r="C14" i="6"/>
  <c r="C47" i="6"/>
  <c r="C48" i="6"/>
  <c r="C57" i="6"/>
  <c r="C24" i="6"/>
  <c r="C58" i="6"/>
  <c r="C61" i="6"/>
  <c r="C26" i="7"/>
  <c r="C79" i="7" s="1"/>
  <c r="C50" i="7"/>
  <c r="C76" i="7"/>
  <c r="C15" i="2"/>
  <c r="C48" i="2"/>
  <c r="C50" i="4"/>
  <c r="C49" i="5"/>
  <c r="C50" i="6"/>
  <c r="C51" i="7"/>
  <c r="C47" i="2"/>
  <c r="C49" i="4"/>
  <c r="C24" i="5"/>
  <c r="C48" i="5"/>
  <c r="C49" i="6"/>
  <c r="C16" i="2"/>
  <c r="C49" i="2"/>
  <c r="C51" i="4"/>
  <c r="C51" i="5"/>
  <c r="C51" i="6"/>
  <c r="C52" i="7"/>
  <c r="C56" i="6"/>
  <c r="C15" i="7"/>
  <c r="C14" i="7" s="1"/>
  <c r="C77" i="7" s="1"/>
  <c r="C55" i="7"/>
  <c r="C50" i="2"/>
  <c r="C24" i="2"/>
  <c r="C57" i="2"/>
  <c r="C56" i="7"/>
  <c r="C20" i="7"/>
  <c r="C21" i="7"/>
  <c r="C20" i="6"/>
  <c r="C53" i="6"/>
  <c r="C19" i="6"/>
  <c r="C21" i="6"/>
  <c r="C54" i="6"/>
  <c r="C22" i="6"/>
  <c r="C50" i="5"/>
  <c r="C75" i="5"/>
  <c r="C19" i="5"/>
  <c r="C20" i="5"/>
  <c r="C20" i="4"/>
  <c r="C53" i="4"/>
  <c r="C21" i="4"/>
  <c r="C54" i="4"/>
  <c r="C22" i="4"/>
  <c r="C23" i="3"/>
  <c r="C57" i="3"/>
  <c r="C14" i="3"/>
  <c r="C58" i="3"/>
  <c r="C15" i="3"/>
  <c r="C49" i="3"/>
  <c r="C61" i="3"/>
  <c r="C50" i="3"/>
  <c r="C75" i="3"/>
  <c r="C24" i="3"/>
  <c r="C48" i="3"/>
  <c r="C19" i="3"/>
  <c r="C20" i="3"/>
  <c r="C53" i="3"/>
  <c r="C46" i="3"/>
  <c r="C17" i="3"/>
  <c r="C51" i="3"/>
  <c r="C18" i="3"/>
  <c r="C21" i="3"/>
  <c r="C54" i="3"/>
  <c r="C56" i="3"/>
  <c r="C47" i="3"/>
  <c r="C60" i="3"/>
  <c r="C22" i="3"/>
  <c r="C51" i="2"/>
  <c r="C46" i="2" s="1"/>
  <c r="C76" i="2"/>
  <c r="C18" i="2"/>
  <c r="C17" i="2" s="1"/>
  <c r="C78" i="2" s="1"/>
  <c r="C52" i="2"/>
  <c r="C19" i="2"/>
  <c r="C20" i="2"/>
  <c r="C21" i="2"/>
  <c r="C54" i="2"/>
  <c r="C22" i="2"/>
  <c r="C55" i="2"/>
  <c r="C23" i="2"/>
  <c r="C52" i="5" l="1"/>
  <c r="C80" i="5" s="1"/>
  <c r="C25" i="3"/>
  <c r="C78" i="3" s="1"/>
  <c r="C13" i="4"/>
  <c r="C76" i="4" s="1"/>
  <c r="C45" i="4"/>
  <c r="C79" i="4" s="1"/>
  <c r="C16" i="5"/>
  <c r="C45" i="5"/>
  <c r="C79" i="5" s="1"/>
  <c r="C13" i="6"/>
  <c r="C76" i="6" s="1"/>
  <c r="C17" i="7"/>
  <c r="C78" i="7" s="1"/>
  <c r="C53" i="7"/>
  <c r="C81" i="7" s="1"/>
  <c r="C14" i="10"/>
  <c r="C17" i="10"/>
  <c r="C78" i="10" s="1"/>
  <c r="C46" i="10"/>
  <c r="C81" i="10"/>
  <c r="C13" i="3"/>
  <c r="C76" i="3" s="1"/>
  <c r="C13" i="5"/>
  <c r="C76" i="5" s="1"/>
  <c r="C14" i="2"/>
  <c r="C77" i="2" s="1"/>
  <c r="C45" i="6"/>
  <c r="C79" i="6" s="1"/>
  <c r="C46" i="7"/>
  <c r="C80" i="7" s="1"/>
  <c r="C16" i="6"/>
  <c r="C52" i="6"/>
  <c r="C77" i="5"/>
  <c r="C16" i="4"/>
  <c r="C52" i="4"/>
  <c r="C45" i="3"/>
  <c r="C16" i="3"/>
  <c r="C77" i="3" s="1"/>
  <c r="C52" i="3"/>
  <c r="C80" i="2"/>
  <c r="C13" i="2"/>
  <c r="C53" i="2"/>
  <c r="C13" i="7" l="1"/>
  <c r="C83" i="7"/>
  <c r="C12" i="5"/>
  <c r="C82" i="5"/>
  <c r="C68" i="5" s="1"/>
  <c r="C80" i="10"/>
  <c r="C77" i="10"/>
  <c r="C13" i="10"/>
  <c r="C71" i="7"/>
  <c r="C69" i="7"/>
  <c r="C73" i="7"/>
  <c r="C72" i="7"/>
  <c r="C68" i="7"/>
  <c r="C77" i="6"/>
  <c r="C12" i="6"/>
  <c r="C80" i="6"/>
  <c r="C67" i="5"/>
  <c r="C70" i="5"/>
  <c r="C72" i="5"/>
  <c r="C71" i="5"/>
  <c r="C80" i="4"/>
  <c r="C77" i="4"/>
  <c r="C12" i="4"/>
  <c r="C80" i="3"/>
  <c r="C79" i="3"/>
  <c r="C12" i="3"/>
  <c r="C81" i="2"/>
  <c r="C83" i="10" l="1"/>
  <c r="C70" i="7"/>
  <c r="C67" i="7" s="1"/>
  <c r="C84" i="7" s="1"/>
  <c r="C82" i="6"/>
  <c r="C69" i="5"/>
  <c r="C66" i="5" s="1"/>
  <c r="C82" i="4"/>
  <c r="C82" i="3"/>
  <c r="C83" i="2"/>
  <c r="C68" i="10" l="1"/>
  <c r="C73" i="10"/>
  <c r="C71" i="10"/>
  <c r="C72" i="10"/>
  <c r="C69" i="10"/>
  <c r="C85" i="7"/>
  <c r="B84" i="7" s="1"/>
  <c r="C68" i="6"/>
  <c r="C67" i="6"/>
  <c r="C72" i="6"/>
  <c r="C71" i="6"/>
  <c r="C70" i="6"/>
  <c r="C69" i="6" s="1"/>
  <c r="C83" i="5"/>
  <c r="C71" i="4"/>
  <c r="C68" i="4"/>
  <c r="C70" i="4"/>
  <c r="C67" i="4"/>
  <c r="C72" i="4"/>
  <c r="C68" i="3"/>
  <c r="C72" i="3"/>
  <c r="C67" i="3"/>
  <c r="C71" i="3"/>
  <c r="C70" i="3"/>
  <c r="C69" i="2"/>
  <c r="C68" i="2"/>
  <c r="C71" i="2"/>
  <c r="C72" i="2"/>
  <c r="C73" i="2"/>
  <c r="C70" i="10" l="1"/>
  <c r="C67" i="10" s="1"/>
  <c r="C69" i="4"/>
  <c r="C66" i="4" s="1"/>
  <c r="C83" i="4" s="1"/>
  <c r="C69" i="3"/>
  <c r="B76" i="7"/>
  <c r="B63" i="7"/>
  <c r="B4" i="7"/>
  <c r="B82" i="7"/>
  <c r="B79" i="7"/>
  <c r="B53" i="7"/>
  <c r="B46" i="7"/>
  <c r="B83" i="7"/>
  <c r="B78" i="7"/>
  <c r="B80" i="7"/>
  <c r="B81" i="7"/>
  <c r="B77" i="7"/>
  <c r="B67" i="7"/>
  <c r="C66" i="6"/>
  <c r="C84" i="5"/>
  <c r="B83" i="5" s="1"/>
  <c r="C66" i="3"/>
  <c r="C70" i="2"/>
  <c r="C67" i="2" s="1"/>
  <c r="C84" i="10" l="1"/>
  <c r="B13" i="7"/>
  <c r="B85" i="7"/>
  <c r="C83" i="6"/>
  <c r="B4" i="5"/>
  <c r="B52" i="5"/>
  <c r="B78" i="5"/>
  <c r="B81" i="5"/>
  <c r="B62" i="5"/>
  <c r="B76" i="5"/>
  <c r="B75" i="5"/>
  <c r="B45" i="5"/>
  <c r="B80" i="5"/>
  <c r="B77" i="5"/>
  <c r="B82" i="5"/>
  <c r="B79" i="5"/>
  <c r="B66" i="5"/>
  <c r="C84" i="4"/>
  <c r="B83" i="4"/>
  <c r="C83" i="3"/>
  <c r="C84" i="2"/>
  <c r="C85" i="10" l="1"/>
  <c r="B84" i="5"/>
  <c r="C84" i="6"/>
  <c r="B83" i="6" s="1"/>
  <c r="B12" i="5"/>
  <c r="B75" i="4"/>
  <c r="B4" i="4"/>
  <c r="B62" i="4"/>
  <c r="B81" i="4"/>
  <c r="B45" i="4"/>
  <c r="B78" i="4"/>
  <c r="B79" i="4"/>
  <c r="B76" i="4"/>
  <c r="B52" i="4"/>
  <c r="B77" i="4"/>
  <c r="B80" i="4"/>
  <c r="B82" i="4"/>
  <c r="B66" i="4"/>
  <c r="C84" i="3"/>
  <c r="B83" i="3"/>
  <c r="C85" i="2"/>
  <c r="B84" i="2" s="1"/>
  <c r="B79" i="10" l="1"/>
  <c r="B82" i="10"/>
  <c r="B4" i="10"/>
  <c r="B63" i="10"/>
  <c r="B76" i="10"/>
  <c r="B53" i="10"/>
  <c r="B46" i="10"/>
  <c r="B81" i="10"/>
  <c r="B78" i="10"/>
  <c r="B77" i="10"/>
  <c r="B80" i="10"/>
  <c r="B83" i="10"/>
  <c r="B85" i="10" s="1"/>
  <c r="B67" i="10"/>
  <c r="B84" i="10"/>
  <c r="B84" i="4"/>
  <c r="B62" i="6"/>
  <c r="B81" i="6"/>
  <c r="B4" i="6"/>
  <c r="B75" i="6"/>
  <c r="B45" i="6"/>
  <c r="B78" i="6"/>
  <c r="B79" i="6"/>
  <c r="B76" i="6"/>
  <c r="B52" i="6"/>
  <c r="B80" i="6"/>
  <c r="B77" i="6"/>
  <c r="B82" i="6"/>
  <c r="B66" i="6"/>
  <c r="B12" i="4"/>
  <c r="B78" i="3"/>
  <c r="B4" i="3"/>
  <c r="B81" i="3"/>
  <c r="B62" i="3"/>
  <c r="B75" i="3"/>
  <c r="B45" i="3"/>
  <c r="B76" i="3"/>
  <c r="B52" i="3"/>
  <c r="B77" i="3"/>
  <c r="B79" i="3"/>
  <c r="B80" i="3"/>
  <c r="B82" i="3"/>
  <c r="B66" i="3"/>
  <c r="B79" i="2"/>
  <c r="B63" i="2"/>
  <c r="B4" i="2"/>
  <c r="B82" i="2"/>
  <c r="B46" i="2"/>
  <c r="B78" i="2"/>
  <c r="B77" i="2"/>
  <c r="B76" i="2"/>
  <c r="B80" i="2"/>
  <c r="B53" i="2"/>
  <c r="B81" i="2"/>
  <c r="B83" i="2"/>
  <c r="B67" i="2"/>
  <c r="B13" i="10" l="1"/>
  <c r="B12" i="6"/>
  <c r="B13" i="2"/>
  <c r="B85" i="2"/>
  <c r="B84" i="6"/>
  <c r="B84" i="3"/>
  <c r="B12" i="3"/>
</calcChain>
</file>

<file path=xl/sharedStrings.xml><?xml version="1.0" encoding="utf-8"?>
<sst xmlns="http://schemas.openxmlformats.org/spreadsheetml/2006/main" count="753" uniqueCount="118">
  <si>
    <t xml:space="preserve">PORTEIRO </t>
  </si>
  <si>
    <t>MODULO 1- COMPOSIÇÃO DA REMUNERAÇÃO</t>
  </si>
  <si>
    <t>Salário Mínimo Vigente</t>
  </si>
  <si>
    <t>Salário Base Mensal</t>
  </si>
  <si>
    <t>Adicional de Periculosidade</t>
  </si>
  <si>
    <t>Adicional de insalubridade (40% x Salário mínimo vigente)</t>
  </si>
  <si>
    <t>Adicional noturno</t>
  </si>
  <si>
    <t>Hora noturna adicional</t>
  </si>
  <si>
    <t>Horas extras trabalhadas</t>
  </si>
  <si>
    <t>Horas trabalhadas em feriados</t>
  </si>
  <si>
    <t>MÓDULO 2 – ENCARGOS E BENEFÍCIOS ANUAIS, MENSAIS E DIÁRIOS</t>
  </si>
  <si>
    <t>2.1 - 13° SALÁRIO E ADICIONAL DE FÉRIAS</t>
  </si>
  <si>
    <t>Adicional de Férias (1/3)</t>
  </si>
  <si>
    <t>13° Salário</t>
  </si>
  <si>
    <t>2.2 - ENCARGOS TRABALHISTAS E SOCIAIS</t>
  </si>
  <si>
    <t>INSS</t>
  </si>
  <si>
    <t>Salário educação</t>
  </si>
  <si>
    <t>Seguro acidente de trabalho</t>
  </si>
  <si>
    <t>SESI / SESC</t>
  </si>
  <si>
    <t>SENAI / SENAC</t>
  </si>
  <si>
    <t>SEBRAE</t>
  </si>
  <si>
    <t>INCRA</t>
  </si>
  <si>
    <t>FGTS</t>
  </si>
  <si>
    <t>2.3 - BENEFICIOS MENSAIS E DIÁRIOS</t>
  </si>
  <si>
    <t>-</t>
  </si>
  <si>
    <t>VALE TRANSPORTE</t>
  </si>
  <si>
    <t>Quantidade de bilhetes mês</t>
  </si>
  <si>
    <t>Valor da tarifa do ônibus</t>
  </si>
  <si>
    <t>Valor Mensal</t>
  </si>
  <si>
    <t>Parcela do empregado (6% sobre salário base mensal)</t>
  </si>
  <si>
    <t>VALE REFEIÇÃO</t>
  </si>
  <si>
    <t>Quantidade (1 diário)</t>
  </si>
  <si>
    <t>Valor unitário (conforme CCT)</t>
  </si>
  <si>
    <t>Participação do empregado (CCT)</t>
  </si>
  <si>
    <t>Valor Mensal Participação empregado</t>
  </si>
  <si>
    <t>16 de maio - Dia do trabalhor em asseio e conservação (mensal)</t>
  </si>
  <si>
    <t>DEMAIS BENEFICIOS</t>
  </si>
  <si>
    <t>Cesta básica</t>
  </si>
  <si>
    <t>Benefício Social Sindical</t>
  </si>
  <si>
    <t>Auxílio Saúde</t>
  </si>
  <si>
    <t>Auxílio Creche</t>
  </si>
  <si>
    <t>MÓDULO 3 - PROVISÃO PARA RESCISÃO</t>
  </si>
  <si>
    <t>Aviso prévio indenizado - API</t>
  </si>
  <si>
    <t>Incidência do FGTS sobre API</t>
  </si>
  <si>
    <t>Multa do FGTS sobre API</t>
  </si>
  <si>
    <t>Aviso prévio trabalhado - APT</t>
  </si>
  <si>
    <t>Incidência do Submódulo 2.2 sobre o APT</t>
  </si>
  <si>
    <t>Multa do FGTS sobre APT</t>
  </si>
  <si>
    <t>MÓDULO 4 - CUSTO DE REPOSIÇÃO DO PROFISSIONAL AUSENTE</t>
  </si>
  <si>
    <t>Férias</t>
  </si>
  <si>
    <t>Ausência por doença</t>
  </si>
  <si>
    <t>Licença-maternidade</t>
  </si>
  <si>
    <t>Licença-paternidade</t>
  </si>
  <si>
    <t>Ausências legais</t>
  </si>
  <si>
    <t>Acidente de trabalho</t>
  </si>
  <si>
    <t>Intervalo de Repouso e Alimentação</t>
  </si>
  <si>
    <t>Proporcional de férias, 1/3 e 13º s/ custo de reposição</t>
  </si>
  <si>
    <t>Incidência do Módulo 2.2 sobre o custo de reposição</t>
  </si>
  <si>
    <t>MÓDULO 5 – INSUMOS DIVERSOS</t>
  </si>
  <si>
    <t>Uniformes</t>
  </si>
  <si>
    <t>EPI's</t>
  </si>
  <si>
    <t>Materiais e Equipamentos</t>
  </si>
  <si>
    <t>MÓDULO 6 – CUSTOS INDIRETOS, TRIBUTOS E LUCRO</t>
  </si>
  <si>
    <t>Custos indiretos (incluindo Despesas Administrativas)</t>
  </si>
  <si>
    <t>Lucro</t>
  </si>
  <si>
    <t>Tributos</t>
  </si>
  <si>
    <t>Federais (PIS)</t>
  </si>
  <si>
    <t>Federais (COFINS)</t>
  </si>
  <si>
    <t>Municipais (ISSQN)</t>
  </si>
  <si>
    <t>QUADRO RESUMO</t>
  </si>
  <si>
    <t xml:space="preserve">Subtotal </t>
  </si>
  <si>
    <t>VALOR TOTAL</t>
  </si>
  <si>
    <t>PORTEIRO</t>
  </si>
  <si>
    <t>Segunda a Sexta - 44 horas - diurno</t>
  </si>
  <si>
    <t>PORTEIRO - ENCARREGADO</t>
  </si>
  <si>
    <t>LIMPADOR DE VIDROS</t>
  </si>
  <si>
    <t>Segunda a Sábado - 44 horas</t>
  </si>
  <si>
    <t>ENCARREGADO DE LIMPEZA</t>
  </si>
  <si>
    <t>AGENTE DE HIGIENIZAÇÃO</t>
  </si>
  <si>
    <t>Item</t>
  </si>
  <si>
    <t>Escala do Posto</t>
  </si>
  <si>
    <t>Nº de Postos</t>
  </si>
  <si>
    <t>Valores Posto/dia</t>
  </si>
  <si>
    <t>Valores Posto/mês</t>
  </si>
  <si>
    <t>Valor Total Mensal</t>
  </si>
  <si>
    <t>Valor Total  Anual</t>
  </si>
  <si>
    <t>Posto 44 horas semanais – diurno – 2ª a 6ª feira</t>
  </si>
  <si>
    <t>Posto 44 horas semanais – diurno – 2ª a 6ª feira (encarregado)</t>
  </si>
  <si>
    <t>Posto 24 horas diárias – diuturno – 2ª feira a domingo</t>
  </si>
  <si>
    <t>TOTAL</t>
  </si>
  <si>
    <t>Valor Mensal por extenso</t>
  </si>
  <si>
    <t>Valor anual por extenso</t>
  </si>
  <si>
    <t>Quantidade de funcionários que irão executar os serviços</t>
  </si>
  <si>
    <t>Categoria profissional dos funcionários</t>
  </si>
  <si>
    <r>
      <t xml:space="preserve">Optante pelo Simples Nacional          </t>
    </r>
    <r>
      <rPr>
        <b/>
        <sz val="12"/>
        <color theme="1"/>
        <rFont val="Calibri"/>
        <family val="2"/>
        <scheme val="minor"/>
      </rPr>
      <t>SIM (        )                NÃO  (       )</t>
    </r>
  </si>
  <si>
    <t xml:space="preserve">Descrição </t>
  </si>
  <si>
    <t>Unidade</t>
  </si>
  <si>
    <t>Quantidade</t>
  </si>
  <si>
    <t>Valor unitário</t>
  </si>
  <si>
    <t>Valor  mensal</t>
  </si>
  <si>
    <t>Valor anual</t>
  </si>
  <si>
    <t>Posto de Serviço de Agente de Higienização</t>
  </si>
  <si>
    <t>Posto</t>
  </si>
  <si>
    <t>Posto de Seriço de Limpador de Vidros</t>
  </si>
  <si>
    <t>Encarregado</t>
  </si>
  <si>
    <t>Manurtenção e conservação de Jardins</t>
  </si>
  <si>
    <t>Manutenção e conservação de Jardins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</si>
  <si>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</si>
  <si>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t>Limpeza de Caixa d´água</t>
  </si>
  <si>
    <t>Limpeza da Caixa dágua da Câmara Municipal (50.350l)</t>
  </si>
  <si>
    <t>Serviço</t>
  </si>
  <si>
    <r>
      <t xml:space="preserve">Optante pelo Simples Nacional        </t>
    </r>
    <r>
      <rPr>
        <b/>
        <sz val="12"/>
        <color theme="1"/>
        <rFont val="Calibri"/>
        <family val="2"/>
        <scheme val="minor"/>
      </rPr>
      <t xml:space="preserve">  SIM (        )                NÃO  (       )</t>
    </r>
  </si>
  <si>
    <t xml:space="preserve">Adicional de insalubridade </t>
  </si>
  <si>
    <t>Entidade de Classe dos funcionários</t>
  </si>
  <si>
    <t>Segunda a Domingo - 12h x 36h - Noturno</t>
  </si>
  <si>
    <t>Segunda a Domingo - 12h x 36h - Diurno</t>
  </si>
  <si>
    <t>Outros benefícios</t>
  </si>
  <si>
    <t>Programa de Participação nos Resultados-PPR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</si>
</sst>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0.0000%"/>
    <numFmt numFmtId="166" formatCode="0.000%"/>
    <numFmt numFmtId="167" formatCode="&quot;R$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40"/>
      </patternFill>
    </fill>
    <fill>
      <patternFill patternType="solid">
        <fgColor theme="8" tint="0.39997558519241921"/>
        <bgColor indexed="31"/>
      </patternFill>
    </fill>
    <fill>
      <patternFill patternType="solid">
        <fgColor indexed="55"/>
        <b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9" fontId="5" fillId="0" borderId="0" applyFill="0" applyBorder="0" applyAlignment="0" applyProtection="0"/>
    <xf numFmtId="164" fontId="5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1" applyAlignment="1">
      <alignment vertical="center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4" fillId="3" borderId="1" xfId="1" applyFont="1" applyFill="1" applyBorder="1" applyAlignment="1">
      <alignment vertical="center" wrapText="1"/>
    </xf>
    <xf numFmtId="10" fontId="4" fillId="3" borderId="2" xfId="2" applyNumberFormat="1" applyFont="1" applyFill="1" applyBorder="1" applyAlignment="1" applyProtection="1">
      <alignment horizontal="center" vertical="center"/>
    </xf>
    <xf numFmtId="164" fontId="4" fillId="3" borderId="3" xfId="3" applyFont="1" applyFill="1" applyBorder="1" applyAlignment="1" applyProtection="1">
      <alignment horizontal="center" vertical="center"/>
    </xf>
    <xf numFmtId="0" fontId="1" fillId="0" borderId="4" xfId="1" applyBorder="1" applyAlignment="1">
      <alignment horizontal="left" vertical="center" wrapText="1"/>
    </xf>
    <xf numFmtId="10" fontId="0" fillId="0" borderId="5" xfId="2" applyNumberFormat="1" applyFont="1" applyFill="1" applyBorder="1" applyAlignment="1" applyProtection="1">
      <alignment horizontal="center" vertical="center"/>
    </xf>
    <xf numFmtId="164" fontId="5" fillId="0" borderId="6" xfId="3" applyFill="1" applyBorder="1" applyAlignment="1" applyProtection="1">
      <alignment horizontal="center" vertical="center"/>
    </xf>
    <xf numFmtId="0" fontId="1" fillId="0" borderId="7" xfId="1" applyBorder="1" applyAlignment="1">
      <alignment horizontal="left" vertical="center" wrapText="1"/>
    </xf>
    <xf numFmtId="164" fontId="5" fillId="0" borderId="8" xfId="3" applyFill="1" applyBorder="1" applyAlignment="1" applyProtection="1">
      <alignment horizontal="center" vertical="center"/>
    </xf>
    <xf numFmtId="164" fontId="0" fillId="0" borderId="6" xfId="3" applyFont="1" applyFill="1" applyBorder="1" applyAlignment="1" applyProtection="1">
      <alignment horizontal="center" vertical="center"/>
    </xf>
    <xf numFmtId="0" fontId="1" fillId="0" borderId="9" xfId="1" applyBorder="1" applyAlignment="1">
      <alignment horizontal="left" vertical="center" wrapText="1"/>
    </xf>
    <xf numFmtId="164" fontId="5" fillId="0" borderId="10" xfId="3" applyFill="1" applyBorder="1" applyAlignment="1" applyProtection="1">
      <alignment horizontal="center" vertical="center"/>
    </xf>
    <xf numFmtId="165" fontId="4" fillId="3" borderId="2" xfId="2" applyNumberFormat="1" applyFont="1" applyFill="1" applyBorder="1" applyAlignment="1" applyProtection="1">
      <alignment horizontal="center" vertical="center"/>
    </xf>
    <xf numFmtId="165" fontId="0" fillId="0" borderId="5" xfId="2" applyNumberFormat="1" applyFont="1" applyFill="1" applyBorder="1" applyAlignment="1" applyProtection="1">
      <alignment horizontal="center" vertical="center"/>
    </xf>
    <xf numFmtId="164" fontId="0" fillId="0" borderId="8" xfId="3" applyFont="1" applyFill="1" applyBorder="1" applyAlignment="1" applyProtection="1">
      <alignment horizontal="center" vertical="center"/>
    </xf>
    <xf numFmtId="0" fontId="1" fillId="0" borderId="11" xfId="1" applyBorder="1" applyAlignment="1">
      <alignment horizontal="left" vertical="center" wrapText="1"/>
    </xf>
    <xf numFmtId="165" fontId="0" fillId="0" borderId="12" xfId="2" applyNumberFormat="1" applyFont="1" applyFill="1" applyBorder="1" applyAlignment="1" applyProtection="1">
      <alignment horizontal="center" vertical="center"/>
    </xf>
    <xf numFmtId="0" fontId="1" fillId="4" borderId="7" xfId="1" applyFill="1" applyBorder="1" applyAlignment="1">
      <alignment vertical="center" wrapText="1"/>
    </xf>
    <xf numFmtId="10" fontId="1" fillId="4" borderId="5" xfId="1" applyNumberFormat="1" applyFill="1" applyBorder="1" applyAlignment="1">
      <alignment horizontal="center" vertical="center"/>
    </xf>
    <xf numFmtId="164" fontId="0" fillId="4" borderId="8" xfId="3" applyFont="1" applyFill="1" applyBorder="1" applyAlignment="1" applyProtection="1">
      <alignment horizontal="center" vertical="center"/>
    </xf>
    <xf numFmtId="1" fontId="1" fillId="0" borderId="13" xfId="1" applyNumberFormat="1" applyBorder="1" applyAlignment="1">
      <alignment horizontal="center" vertical="center"/>
    </xf>
    <xf numFmtId="1" fontId="0" fillId="0" borderId="8" xfId="3" applyNumberFormat="1" applyFont="1" applyFill="1" applyBorder="1" applyAlignment="1" applyProtection="1">
      <alignment horizontal="center" vertical="center"/>
    </xf>
    <xf numFmtId="1" fontId="1" fillId="0" borderId="5" xfId="1" applyNumberFormat="1" applyBorder="1" applyAlignment="1">
      <alignment horizontal="center" vertical="center"/>
    </xf>
    <xf numFmtId="164" fontId="6" fillId="0" borderId="8" xfId="3" applyFont="1" applyFill="1" applyBorder="1" applyAlignment="1" applyProtection="1">
      <alignment horizontal="center" vertical="center"/>
    </xf>
    <xf numFmtId="0" fontId="1" fillId="0" borderId="4" xfId="1" applyBorder="1" applyAlignment="1">
      <alignment horizontal="left" vertical="center"/>
    </xf>
    <xf numFmtId="10" fontId="1" fillId="0" borderId="5" xfId="1" applyNumberFormat="1" applyBorder="1" applyAlignment="1">
      <alignment horizontal="center" vertical="center"/>
    </xf>
    <xf numFmtId="164" fontId="6" fillId="0" borderId="6" xfId="3" applyFont="1" applyFill="1" applyBorder="1" applyAlignment="1" applyProtection="1">
      <alignment horizontal="center" vertical="center"/>
    </xf>
    <xf numFmtId="166" fontId="1" fillId="0" borderId="5" xfId="1" applyNumberFormat="1" applyBorder="1" applyAlignment="1">
      <alignment horizontal="center" vertical="center"/>
    </xf>
    <xf numFmtId="166" fontId="1" fillId="0" borderId="14" xfId="1" applyNumberFormat="1" applyBorder="1" applyAlignment="1">
      <alignment horizontal="center" vertical="center"/>
    </xf>
    <xf numFmtId="165" fontId="1" fillId="0" borderId="5" xfId="1" applyNumberFormat="1" applyBorder="1" applyAlignment="1">
      <alignment horizontal="center" vertical="center"/>
    </xf>
    <xf numFmtId="165" fontId="1" fillId="0" borderId="15" xfId="1" applyNumberFormat="1" applyBorder="1" applyAlignment="1">
      <alignment horizontal="center" vertical="center"/>
    </xf>
    <xf numFmtId="164" fontId="5" fillId="0" borderId="16" xfId="3" applyFill="1" applyBorder="1" applyAlignment="1" applyProtection="1">
      <alignment horizontal="center" vertical="center"/>
    </xf>
    <xf numFmtId="165" fontId="1" fillId="0" borderId="12" xfId="1" applyNumberFormat="1" applyBorder="1" applyAlignment="1">
      <alignment horizontal="center" vertical="center"/>
    </xf>
    <xf numFmtId="0" fontId="1" fillId="0" borderId="7" xfId="1" applyBorder="1" applyAlignment="1">
      <alignment horizontal="left" vertical="center"/>
    </xf>
    <xf numFmtId="165" fontId="5" fillId="0" borderId="5" xfId="2" applyNumberFormat="1" applyFill="1" applyBorder="1" applyAlignment="1" applyProtection="1">
      <alignment horizontal="center" vertical="center"/>
    </xf>
    <xf numFmtId="165" fontId="1" fillId="0" borderId="13" xfId="1" applyNumberFormat="1" applyBorder="1" applyAlignment="1">
      <alignment horizontal="center" vertical="center"/>
    </xf>
    <xf numFmtId="0" fontId="1" fillId="0" borderId="17" xfId="1" applyBorder="1" applyAlignment="1">
      <alignment horizontal="left" vertical="center"/>
    </xf>
    <xf numFmtId="165" fontId="1" fillId="0" borderId="18" xfId="1" applyNumberFormat="1" applyBorder="1" applyAlignment="1">
      <alignment horizontal="center" vertical="center"/>
    </xf>
    <xf numFmtId="0" fontId="1" fillId="0" borderId="9" xfId="1" applyBorder="1" applyAlignment="1">
      <alignment horizontal="left" vertical="center"/>
    </xf>
    <xf numFmtId="166" fontId="4" fillId="0" borderId="12" xfId="1" applyNumberFormat="1" applyFont="1" applyBorder="1" applyAlignment="1">
      <alignment horizontal="center" vertical="center"/>
    </xf>
    <xf numFmtId="165" fontId="1" fillId="0" borderId="19" xfId="1" applyNumberFormat="1" applyBorder="1" applyAlignment="1">
      <alignment horizontal="center" vertical="center"/>
    </xf>
    <xf numFmtId="165" fontId="1" fillId="0" borderId="20" xfId="1" applyNumberFormat="1" applyBorder="1" applyAlignment="1">
      <alignment horizontal="center" vertical="center"/>
    </xf>
    <xf numFmtId="0" fontId="1" fillId="0" borderId="22" xfId="1" applyBorder="1" applyAlignment="1">
      <alignment horizontal="left" vertical="center"/>
    </xf>
    <xf numFmtId="164" fontId="5" fillId="0" borderId="23" xfId="3" applyFill="1" applyBorder="1" applyAlignment="1" applyProtection="1">
      <alignment horizontal="center" vertical="center"/>
    </xf>
    <xf numFmtId="0" fontId="1" fillId="0" borderId="22" xfId="1" applyBorder="1" applyAlignment="1">
      <alignment vertical="center"/>
    </xf>
    <xf numFmtId="0" fontId="4" fillId="5" borderId="9" xfId="1" applyFont="1" applyFill="1" applyBorder="1" applyAlignment="1">
      <alignment horizontal="left" vertical="center"/>
    </xf>
    <xf numFmtId="166" fontId="1" fillId="5" borderId="12" xfId="1" applyNumberFormat="1" applyFill="1" applyBorder="1" applyAlignment="1">
      <alignment horizontal="center" vertical="center"/>
    </xf>
    <xf numFmtId="164" fontId="5" fillId="5" borderId="10" xfId="3" applyFill="1" applyBorder="1" applyAlignment="1" applyProtection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43" fontId="8" fillId="6" borderId="24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167" fontId="9" fillId="0" borderId="24" xfId="4" applyNumberFormat="1" applyFont="1" applyBorder="1" applyAlignment="1">
      <alignment horizontal="center" vertical="center"/>
    </xf>
    <xf numFmtId="167" fontId="9" fillId="0" borderId="26" xfId="5" applyNumberFormat="1" applyFont="1" applyBorder="1" applyAlignment="1">
      <alignment horizontal="center" vertical="center"/>
    </xf>
    <xf numFmtId="167" fontId="9" fillId="0" borderId="24" xfId="5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167" fontId="9" fillId="0" borderId="28" xfId="4" applyNumberFormat="1" applyFont="1" applyBorder="1" applyAlignment="1">
      <alignment horizontal="center" vertical="center"/>
    </xf>
    <xf numFmtId="167" fontId="9" fillId="0" borderId="0" xfId="5" applyNumberFormat="1" applyFont="1" applyBorder="1" applyAlignment="1">
      <alignment horizontal="center" vertical="center"/>
    </xf>
    <xf numFmtId="167" fontId="9" fillId="0" borderId="29" xfId="5" applyNumberFormat="1" applyFont="1" applyBorder="1" applyAlignment="1">
      <alignment horizontal="center" vertical="center"/>
    </xf>
    <xf numFmtId="167" fontId="9" fillId="0" borderId="28" xfId="5" applyNumberFormat="1" applyFont="1" applyBorder="1" applyAlignment="1">
      <alignment horizontal="center" vertical="center"/>
    </xf>
    <xf numFmtId="167" fontId="8" fillId="7" borderId="26" xfId="0" applyNumberFormat="1" applyFont="1" applyFill="1" applyBorder="1" applyAlignment="1">
      <alignment horizontal="center" vertical="center"/>
    </xf>
    <xf numFmtId="167" fontId="8" fillId="7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26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43" fontId="9" fillId="0" borderId="25" xfId="4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3" fontId="9" fillId="0" borderId="0" xfId="4" applyFont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vertical="center"/>
    </xf>
    <xf numFmtId="43" fontId="8" fillId="6" borderId="33" xfId="4" applyFont="1" applyFill="1" applyBorder="1" applyAlignment="1">
      <alignment vertical="center"/>
    </xf>
    <xf numFmtId="43" fontId="8" fillId="6" borderId="34" xfId="4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2" fontId="9" fillId="0" borderId="24" xfId="4" applyNumberFormat="1" applyFont="1" applyBorder="1" applyAlignment="1">
      <alignment horizontal="center" vertical="center"/>
    </xf>
    <xf numFmtId="167" fontId="9" fillId="0" borderId="30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2" fontId="9" fillId="0" borderId="28" xfId="4" applyNumberFormat="1" applyFont="1" applyBorder="1" applyAlignment="1">
      <alignment horizontal="center" vertical="center"/>
    </xf>
    <xf numFmtId="167" fontId="9" fillId="0" borderId="35" xfId="0" applyNumberFormat="1" applyFont="1" applyBorder="1" applyAlignment="1">
      <alignment horizontal="center" vertical="center"/>
    </xf>
    <xf numFmtId="167" fontId="10" fillId="6" borderId="24" xfId="4" applyNumberFormat="1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vertical="center"/>
    </xf>
    <xf numFmtId="0" fontId="10" fillId="6" borderId="26" xfId="0" applyFont="1" applyFill="1" applyBorder="1" applyAlignment="1">
      <alignment vertical="center"/>
    </xf>
    <xf numFmtId="2" fontId="10" fillId="6" borderId="26" xfId="4" applyNumberFormat="1" applyFont="1" applyFill="1" applyBorder="1" applyAlignment="1">
      <alignment horizontal="center" vertical="center"/>
    </xf>
    <xf numFmtId="167" fontId="10" fillId="6" borderId="26" xfId="4" applyNumberFormat="1" applyFont="1" applyFill="1" applyBorder="1" applyAlignment="1">
      <alignment horizontal="center" vertical="center"/>
    </xf>
    <xf numFmtId="167" fontId="10" fillId="6" borderId="30" xfId="4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44" fontId="8" fillId="7" borderId="24" xfId="0" applyNumberFormat="1" applyFont="1" applyFill="1" applyBorder="1" applyAlignment="1">
      <alignment vertical="center"/>
    </xf>
    <xf numFmtId="44" fontId="8" fillId="7" borderId="30" xfId="0" applyNumberFormat="1" applyFont="1" applyFill="1" applyBorder="1" applyAlignment="1">
      <alignment vertical="center"/>
    </xf>
    <xf numFmtId="43" fontId="9" fillId="0" borderId="0" xfId="4" applyFont="1" applyAlignment="1">
      <alignment vertical="center"/>
    </xf>
    <xf numFmtId="0" fontId="9" fillId="0" borderId="25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" fillId="2" borderId="0" xfId="1" applyFont="1" applyFill="1" applyAlignment="1">
      <alignment horizontal="left" vertical="center"/>
    </xf>
    <xf numFmtId="0" fontId="4" fillId="3" borderId="21" xfId="1" applyFont="1" applyFill="1" applyBorder="1" applyAlignment="1">
      <alignment horizontal="center" vertical="center" wrapText="1"/>
    </xf>
    <xf numFmtId="10" fontId="1" fillId="0" borderId="13" xfId="1" applyNumberFormat="1" applyBorder="1" applyAlignment="1">
      <alignment horizontal="center" vertical="center"/>
    </xf>
  </cellXfs>
  <cellStyles count="6">
    <cellStyle name="Moeda 2" xfId="3" xr:uid="{00062DA6-DB46-451C-8E47-39402265447C}"/>
    <cellStyle name="Moeda 3" xfId="5" xr:uid="{DF9A0849-52F6-4452-B430-4A449CD9D235}"/>
    <cellStyle name="Normal" xfId="0" builtinId="0"/>
    <cellStyle name="Normal 2" xfId="1" xr:uid="{EE3A3B7D-BA80-4A3E-ADF0-E865754646D4}"/>
    <cellStyle name="Porcentagem 2" xfId="2" xr:uid="{C51E163C-59CF-4C69-A805-B6E43F2721D7}"/>
    <cellStyle name="Vírgula 2" xfId="4" xr:uid="{CF3769D7-0489-42F4-B1D7-F00E007D8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Compras\01-%20LICITA&#199;&#213;ES\1-%202023\LIMPEZA%20E%20CONSERVA&#199;&#195;O\2-&#193;REAS%20DO%20PR&#201;DIO%20DA%20C&#195;MARA-INVENT&#193;RIO&amp;MEM&#211;RIAS%20DE%20C&#193;LCULO\&#193;rea%20do%20pr&#233;dio-v2.xlsx" TargetMode="External"/><Relationship Id="rId1" Type="http://schemas.openxmlformats.org/officeDocument/2006/relationships/externalLinkPath" Target="2-&#193;REAS%20DO%20PR&#201;DIO%20DA%20C&#195;MARA-INVENT&#193;RIO&amp;MEM&#211;RIAS%20DE%20C&#193;LCULO/&#193;rea%20do%20pr&#233;dio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Áreas da Câmara"/>
      <sheetName val="Controle de Acesso"/>
      <sheetName val="resumo de valores de contratos"/>
      <sheetName val="Controle de Acesso Mod.Prop."/>
      <sheetName val="Controle de Acesso tabela equip"/>
      <sheetName val="Limpeza"/>
      <sheetName val="Limpeza (vidros alt.)"/>
      <sheetName val="Limpeza-Modelo Proposta"/>
      <sheetName val="Dimensão de equipe"/>
      <sheetName val="Capacidade técnica"/>
      <sheetName val="tabela lotes (2)"/>
      <sheetName val="Planilha3"/>
      <sheetName val="Planilha2 (2)"/>
      <sheetName val="Reservatórios"/>
    </sheetNames>
    <sheetDataSet>
      <sheetData sheetId="0" refreshError="1">
        <row r="107">
          <cell r="J107">
            <v>1629.96</v>
          </cell>
          <cell r="S107">
            <v>372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E972-2E17-4310-8820-1E8FDCBC2EF7}">
  <dimension ref="A1:G21"/>
  <sheetViews>
    <sheetView showGridLines="0" tabSelected="1" workbookViewId="0">
      <selection activeCell="A16" sqref="A16:G16"/>
    </sheetView>
  </sheetViews>
  <sheetFormatPr defaultRowHeight="24" customHeight="1" x14ac:dyDescent="0.25"/>
  <cols>
    <col min="1" max="1" width="9.140625" style="63"/>
    <col min="2" max="2" width="72.85546875" style="63" customWidth="1"/>
    <col min="3" max="3" width="10.42578125" style="63" bestFit="1" customWidth="1"/>
    <col min="4" max="4" width="15.42578125" style="104" bestFit="1" customWidth="1"/>
    <col min="5" max="5" width="16.140625" style="63" bestFit="1" customWidth="1"/>
    <col min="6" max="6" width="17.85546875" style="63" bestFit="1" customWidth="1"/>
    <col min="7" max="7" width="18" style="63" bestFit="1" customWidth="1"/>
    <col min="8" max="16384" width="9.140625" style="63"/>
  </cols>
  <sheetData>
    <row r="1" spans="1:7" ht="24" customHeight="1" x14ac:dyDescent="0.25">
      <c r="A1" s="80" t="s">
        <v>79</v>
      </c>
      <c r="B1" s="81" t="s">
        <v>95</v>
      </c>
      <c r="C1" s="82" t="s">
        <v>96</v>
      </c>
      <c r="D1" s="83" t="s">
        <v>97</v>
      </c>
      <c r="E1" s="83" t="s">
        <v>98</v>
      </c>
      <c r="F1" s="83" t="s">
        <v>99</v>
      </c>
      <c r="G1" s="84" t="s">
        <v>100</v>
      </c>
    </row>
    <row r="2" spans="1:7" ht="24" customHeight="1" x14ac:dyDescent="0.25">
      <c r="A2" s="57">
        <v>1</v>
      </c>
      <c r="B2" s="85" t="s">
        <v>101</v>
      </c>
      <c r="C2" s="64" t="s">
        <v>102</v>
      </c>
      <c r="D2" s="86">
        <v>5</v>
      </c>
      <c r="E2" s="61"/>
      <c r="F2" s="62"/>
      <c r="G2" s="87"/>
    </row>
    <row r="3" spans="1:7" ht="24" customHeight="1" x14ac:dyDescent="0.25">
      <c r="A3" s="57">
        <v>2</v>
      </c>
      <c r="B3" s="85" t="s">
        <v>103</v>
      </c>
      <c r="C3" s="64" t="s">
        <v>102</v>
      </c>
      <c r="D3" s="86">
        <v>2</v>
      </c>
      <c r="E3" s="61"/>
      <c r="F3" s="62"/>
      <c r="G3" s="87"/>
    </row>
    <row r="4" spans="1:7" ht="24" customHeight="1" x14ac:dyDescent="0.25">
      <c r="A4" s="88">
        <v>3</v>
      </c>
      <c r="B4" s="89" t="s">
        <v>104</v>
      </c>
      <c r="C4" s="90" t="s">
        <v>102</v>
      </c>
      <c r="D4" s="91">
        <v>1</v>
      </c>
      <c r="E4" s="68"/>
      <c r="F4" s="70"/>
      <c r="G4" s="92"/>
    </row>
    <row r="5" spans="1:7" ht="24" customHeight="1" x14ac:dyDescent="0.25">
      <c r="A5" s="93"/>
      <c r="B5" s="94" t="s">
        <v>105</v>
      </c>
      <c r="C5" s="95"/>
      <c r="D5" s="96"/>
      <c r="E5" s="97"/>
      <c r="F5" s="97"/>
      <c r="G5" s="98"/>
    </row>
    <row r="6" spans="1:7" ht="24" customHeight="1" x14ac:dyDescent="0.25">
      <c r="A6" s="88">
        <v>4</v>
      </c>
      <c r="B6" s="89" t="s">
        <v>106</v>
      </c>
      <c r="C6" s="99" t="s">
        <v>107</v>
      </c>
      <c r="D6" s="91">
        <f>'[1]Áreas da Câmara'!S107</f>
        <v>372</v>
      </c>
      <c r="E6" s="68"/>
      <c r="F6" s="70"/>
      <c r="G6" s="92"/>
    </row>
    <row r="7" spans="1:7" ht="24" customHeight="1" x14ac:dyDescent="0.25">
      <c r="A7" s="93"/>
      <c r="B7" s="94" t="s">
        <v>108</v>
      </c>
      <c r="C7" s="95"/>
      <c r="D7" s="96"/>
      <c r="E7" s="97"/>
      <c r="F7" s="97"/>
      <c r="G7" s="98"/>
    </row>
    <row r="8" spans="1:7" ht="24" customHeight="1" x14ac:dyDescent="0.25">
      <c r="A8" s="100">
        <v>5</v>
      </c>
      <c r="B8" s="89" t="s">
        <v>109</v>
      </c>
      <c r="C8" s="66" t="s">
        <v>110</v>
      </c>
      <c r="D8" s="91">
        <v>8</v>
      </c>
      <c r="E8" s="101"/>
      <c r="F8" s="70"/>
      <c r="G8" s="92"/>
    </row>
    <row r="9" spans="1:7" ht="24" customHeight="1" x14ac:dyDescent="0.25">
      <c r="A9" s="108" t="s">
        <v>89</v>
      </c>
      <c r="B9" s="109"/>
      <c r="C9" s="109"/>
      <c r="D9" s="109"/>
      <c r="E9" s="110"/>
      <c r="F9" s="102">
        <f>SUM(F2:F8)</f>
        <v>0</v>
      </c>
      <c r="G9" s="103">
        <f>SUM(G2:G8)</f>
        <v>0</v>
      </c>
    </row>
    <row r="10" spans="1:7" ht="15" customHeight="1" x14ac:dyDescent="0.25">
      <c r="B10" s="111"/>
      <c r="C10" s="111"/>
      <c r="D10" s="111"/>
      <c r="E10" s="111"/>
    </row>
    <row r="11" spans="1:7" ht="24" customHeight="1" x14ac:dyDescent="0.25">
      <c r="A11" s="105" t="s">
        <v>90</v>
      </c>
      <c r="B11" s="106"/>
      <c r="C11" s="73"/>
      <c r="D11" s="74"/>
      <c r="E11" s="75"/>
      <c r="F11" s="75"/>
      <c r="G11" s="76"/>
    </row>
    <row r="12" spans="1:7" ht="24" customHeight="1" x14ac:dyDescent="0.25">
      <c r="A12" s="105" t="s">
        <v>91</v>
      </c>
      <c r="B12" s="106"/>
      <c r="C12" s="77"/>
      <c r="D12" s="75"/>
      <c r="E12" s="75"/>
      <c r="F12" s="75"/>
      <c r="G12" s="76"/>
    </row>
    <row r="13" spans="1:7" ht="24" customHeight="1" x14ac:dyDescent="0.25">
      <c r="A13" s="105" t="s">
        <v>92</v>
      </c>
      <c r="B13" s="106"/>
      <c r="C13" s="77"/>
      <c r="D13" s="75"/>
      <c r="E13" s="75"/>
      <c r="F13" s="75"/>
      <c r="G13" s="76"/>
    </row>
    <row r="14" spans="1:7" ht="24" customHeight="1" x14ac:dyDescent="0.25">
      <c r="A14" s="105" t="s">
        <v>93</v>
      </c>
      <c r="B14" s="106"/>
      <c r="C14" s="77"/>
      <c r="D14" s="75"/>
      <c r="E14" s="75"/>
      <c r="F14" s="75"/>
      <c r="G14" s="76"/>
    </row>
    <row r="15" spans="1:7" ht="24" customHeight="1" x14ac:dyDescent="0.25">
      <c r="A15" s="105" t="s">
        <v>113</v>
      </c>
      <c r="B15" s="106"/>
      <c r="C15" s="77"/>
      <c r="D15" s="75"/>
      <c r="E15" s="75"/>
      <c r="F15" s="75"/>
      <c r="G15" s="76"/>
    </row>
    <row r="16" spans="1:7" ht="24" customHeight="1" x14ac:dyDescent="0.25">
      <c r="A16" s="105" t="s">
        <v>111</v>
      </c>
      <c r="B16" s="107"/>
      <c r="C16" s="107"/>
      <c r="D16" s="107"/>
      <c r="E16" s="107"/>
      <c r="F16" s="107"/>
      <c r="G16" s="106"/>
    </row>
    <row r="17" spans="3:4" ht="24" customHeight="1" x14ac:dyDescent="0.25">
      <c r="C17" s="104"/>
      <c r="D17" s="63"/>
    </row>
    <row r="18" spans="3:4" ht="24" customHeight="1" x14ac:dyDescent="0.25">
      <c r="C18" s="104"/>
      <c r="D18" s="63"/>
    </row>
    <row r="19" spans="3:4" ht="24" customHeight="1" x14ac:dyDescent="0.25">
      <c r="C19" s="104"/>
      <c r="D19" s="63"/>
    </row>
    <row r="20" spans="3:4" ht="24" customHeight="1" x14ac:dyDescent="0.25">
      <c r="C20" s="104"/>
      <c r="D20" s="63"/>
    </row>
    <row r="21" spans="3:4" ht="24" customHeight="1" x14ac:dyDescent="0.25">
      <c r="C21" s="104"/>
      <c r="D21" s="63"/>
    </row>
  </sheetData>
  <mergeCells count="8">
    <mergeCell ref="A15:B15"/>
    <mergeCell ref="A16:G16"/>
    <mergeCell ref="A9:E9"/>
    <mergeCell ref="B10:E10"/>
    <mergeCell ref="A11:B11"/>
    <mergeCell ref="A12:B12"/>
    <mergeCell ref="A13:B13"/>
    <mergeCell ref="A14:B1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2D1F-D544-49D0-93C7-34452300064A}">
  <dimension ref="A1:G12"/>
  <sheetViews>
    <sheetView showGridLines="0" workbookViewId="0">
      <selection activeCell="F17" sqref="F17"/>
    </sheetView>
  </sheetViews>
  <sheetFormatPr defaultRowHeight="29.25" customHeight="1" x14ac:dyDescent="0.25"/>
  <cols>
    <col min="1" max="1" width="9.140625" style="63"/>
    <col min="2" max="2" width="59.85546875" style="78" customWidth="1"/>
    <col min="3" max="3" width="9" style="78" bestFit="1" customWidth="1"/>
    <col min="4" max="4" width="14.140625" style="79" bestFit="1" customWidth="1"/>
    <col min="5" max="5" width="15" style="78" customWidth="1"/>
    <col min="6" max="6" width="15.140625" style="78" bestFit="1" customWidth="1"/>
    <col min="7" max="7" width="16.42578125" style="78" bestFit="1" customWidth="1"/>
    <col min="8" max="16384" width="9.140625" style="63"/>
  </cols>
  <sheetData>
    <row r="1" spans="1:7" s="56" customFormat="1" ht="29.25" customHeight="1" x14ac:dyDescent="0.25">
      <c r="A1" s="52" t="s">
        <v>79</v>
      </c>
      <c r="B1" s="53" t="s">
        <v>80</v>
      </c>
      <c r="C1" s="54" t="s">
        <v>81</v>
      </c>
      <c r="D1" s="55" t="s">
        <v>82</v>
      </c>
      <c r="E1" s="55" t="s">
        <v>83</v>
      </c>
      <c r="F1" s="55" t="s">
        <v>84</v>
      </c>
      <c r="G1" s="55" t="s">
        <v>85</v>
      </c>
    </row>
    <row r="2" spans="1:7" ht="29.25" customHeight="1" x14ac:dyDescent="0.25">
      <c r="A2" s="57">
        <v>1</v>
      </c>
      <c r="B2" s="58" t="s">
        <v>86</v>
      </c>
      <c r="C2" s="59">
        <v>2</v>
      </c>
      <c r="D2" s="60"/>
      <c r="E2" s="61"/>
      <c r="F2" s="62"/>
      <c r="G2" s="62"/>
    </row>
    <row r="3" spans="1:7" ht="29.25" customHeight="1" x14ac:dyDescent="0.25">
      <c r="A3" s="57">
        <v>2</v>
      </c>
      <c r="B3" s="58" t="s">
        <v>87</v>
      </c>
      <c r="C3" s="64">
        <v>1</v>
      </c>
      <c r="D3" s="60"/>
      <c r="E3" s="62"/>
      <c r="F3" s="62"/>
      <c r="G3" s="62"/>
    </row>
    <row r="4" spans="1:7" ht="29.25" customHeight="1" x14ac:dyDescent="0.25">
      <c r="A4" s="57">
        <v>3</v>
      </c>
      <c r="B4" s="65" t="s">
        <v>88</v>
      </c>
      <c r="C4" s="66">
        <v>1</v>
      </c>
      <c r="D4" s="67"/>
      <c r="E4" s="68"/>
      <c r="F4" s="69"/>
      <c r="G4" s="70"/>
    </row>
    <row r="5" spans="1:7" ht="29.25" customHeight="1" x14ac:dyDescent="0.25">
      <c r="A5" s="108" t="s">
        <v>89</v>
      </c>
      <c r="B5" s="109"/>
      <c r="C5" s="109"/>
      <c r="D5" s="109"/>
      <c r="E5" s="110"/>
      <c r="F5" s="71">
        <f t="shared" ref="F5:G5" si="0">SUM(F2:F4)</f>
        <v>0</v>
      </c>
      <c r="G5" s="72">
        <f t="shared" si="0"/>
        <v>0</v>
      </c>
    </row>
    <row r="7" spans="1:7" ht="29.25" customHeight="1" x14ac:dyDescent="0.25">
      <c r="A7" s="105" t="s">
        <v>90</v>
      </c>
      <c r="B7" s="106"/>
      <c r="C7" s="73"/>
      <c r="D7" s="74"/>
      <c r="E7" s="75"/>
      <c r="F7" s="75"/>
      <c r="G7" s="76"/>
    </row>
    <row r="8" spans="1:7" ht="29.25" customHeight="1" x14ac:dyDescent="0.25">
      <c r="A8" s="105" t="s">
        <v>91</v>
      </c>
      <c r="B8" s="106"/>
      <c r="C8" s="77"/>
      <c r="D8" s="75"/>
      <c r="E8" s="75"/>
      <c r="F8" s="75"/>
      <c r="G8" s="76"/>
    </row>
    <row r="9" spans="1:7" ht="29.25" customHeight="1" x14ac:dyDescent="0.25">
      <c r="A9" s="105" t="s">
        <v>92</v>
      </c>
      <c r="B9" s="106"/>
      <c r="C9" s="77"/>
      <c r="D9" s="75"/>
      <c r="E9" s="75"/>
      <c r="F9" s="75"/>
      <c r="G9" s="76"/>
    </row>
    <row r="10" spans="1:7" ht="29.25" customHeight="1" x14ac:dyDescent="0.25">
      <c r="A10" s="105" t="s">
        <v>93</v>
      </c>
      <c r="B10" s="106"/>
      <c r="C10" s="77"/>
      <c r="D10" s="75"/>
      <c r="E10" s="75"/>
      <c r="F10" s="75"/>
      <c r="G10" s="76"/>
    </row>
    <row r="11" spans="1:7" ht="29.25" customHeight="1" x14ac:dyDescent="0.25">
      <c r="A11" s="105" t="s">
        <v>113</v>
      </c>
      <c r="B11" s="106"/>
      <c r="C11" s="77"/>
      <c r="D11" s="75"/>
      <c r="E11" s="75"/>
      <c r="F11" s="75"/>
      <c r="G11" s="76"/>
    </row>
    <row r="12" spans="1:7" ht="29.25" customHeight="1" x14ac:dyDescent="0.25">
      <c r="A12" s="105" t="s">
        <v>94</v>
      </c>
      <c r="B12" s="107"/>
      <c r="C12" s="107"/>
      <c r="D12" s="107"/>
      <c r="E12" s="107"/>
      <c r="F12" s="107"/>
      <c r="G12" s="106"/>
    </row>
  </sheetData>
  <mergeCells count="7">
    <mergeCell ref="A12:G12"/>
    <mergeCell ref="A5:E5"/>
    <mergeCell ref="A7:B7"/>
    <mergeCell ref="A8:B8"/>
    <mergeCell ref="A9:B9"/>
    <mergeCell ref="A10:B10"/>
    <mergeCell ref="A11:B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D295-CEF9-4E7C-AA66-1DDC475E8C9B}">
  <sheetPr>
    <pageSetUpPr fitToPage="1"/>
  </sheetPr>
  <dimension ref="A1:C86"/>
  <sheetViews>
    <sheetView topLeftCell="A22" zoomScaleNormal="100" workbookViewId="0">
      <selection activeCell="A44" sqref="A44"/>
    </sheetView>
  </sheetViews>
  <sheetFormatPr defaultColWidth="11.5703125" defaultRowHeight="12.75" x14ac:dyDescent="0.25"/>
  <cols>
    <col min="1" max="1" width="75" style="1" customWidth="1"/>
    <col min="2" max="2" width="11.5703125" style="1"/>
    <col min="3" max="3" width="15" style="1" customWidth="1"/>
    <col min="4" max="16384" width="11.5703125" style="1"/>
  </cols>
  <sheetData>
    <row r="1" spans="1:3" ht="18" x14ac:dyDescent="0.25">
      <c r="A1" s="112" t="s">
        <v>78</v>
      </c>
      <c r="B1" s="112"/>
      <c r="C1" s="112"/>
    </row>
    <row r="2" spans="1:3" ht="15" x14ac:dyDescent="0.25">
      <c r="A2" s="2" t="s">
        <v>76</v>
      </c>
      <c r="B2" s="3"/>
      <c r="C2" s="3"/>
    </row>
    <row r="3" spans="1:3" ht="18" customHeight="1" thickBot="1" x14ac:dyDescent="0.3">
      <c r="A3" s="4"/>
      <c r="B3" s="4"/>
      <c r="C3" s="4"/>
    </row>
    <row r="4" spans="1:3" ht="18" customHeight="1" x14ac:dyDescent="0.25">
      <c r="A4" s="5" t="s">
        <v>1</v>
      </c>
      <c r="B4" s="6">
        <f>IFERROR(C4/C85,0)</f>
        <v>0</v>
      </c>
      <c r="C4" s="7">
        <f>SUBTOTAL(9,C6:C12)</f>
        <v>0</v>
      </c>
    </row>
    <row r="5" spans="1:3" ht="18" customHeight="1" x14ac:dyDescent="0.25">
      <c r="A5" s="8" t="s">
        <v>2</v>
      </c>
      <c r="B5" s="9"/>
      <c r="C5" s="10">
        <v>0</v>
      </c>
    </row>
    <row r="6" spans="1:3" ht="18" customHeight="1" x14ac:dyDescent="0.25">
      <c r="A6" s="11" t="s">
        <v>3</v>
      </c>
      <c r="B6" s="9"/>
      <c r="C6" s="12">
        <v>0</v>
      </c>
    </row>
    <row r="7" spans="1:3" ht="18" customHeight="1" x14ac:dyDescent="0.25">
      <c r="A7" s="8" t="s">
        <v>4</v>
      </c>
      <c r="B7" s="9"/>
      <c r="C7" s="13">
        <v>0</v>
      </c>
    </row>
    <row r="8" spans="1:3" ht="18" customHeight="1" x14ac:dyDescent="0.25">
      <c r="A8" s="8" t="s">
        <v>5</v>
      </c>
      <c r="B8" s="9"/>
      <c r="C8" s="10">
        <f>ROUND(B8*C5,2)</f>
        <v>0</v>
      </c>
    </row>
    <row r="9" spans="1:3" ht="18" customHeight="1" x14ac:dyDescent="0.25">
      <c r="A9" s="8" t="s">
        <v>6</v>
      </c>
      <c r="B9" s="9"/>
      <c r="C9" s="10">
        <v>0</v>
      </c>
    </row>
    <row r="10" spans="1:3" ht="18" customHeight="1" x14ac:dyDescent="0.25">
      <c r="A10" s="8" t="s">
        <v>7</v>
      </c>
      <c r="B10" s="9"/>
      <c r="C10" s="10">
        <v>0</v>
      </c>
    </row>
    <row r="11" spans="1:3" ht="18" customHeight="1" x14ac:dyDescent="0.25">
      <c r="A11" s="8" t="s">
        <v>8</v>
      </c>
      <c r="B11" s="9"/>
      <c r="C11" s="10">
        <v>0</v>
      </c>
    </row>
    <row r="12" spans="1:3" ht="18" customHeight="1" thickBot="1" x14ac:dyDescent="0.3">
      <c r="A12" s="14" t="s">
        <v>9</v>
      </c>
      <c r="B12" s="9"/>
      <c r="C12" s="15">
        <v>0</v>
      </c>
    </row>
    <row r="13" spans="1:3" ht="18" customHeight="1" thickBot="1" x14ac:dyDescent="0.3">
      <c r="A13" s="5" t="s">
        <v>10</v>
      </c>
      <c r="B13" s="16">
        <f>IFERROR(B77+B78+B79,0)</f>
        <v>0</v>
      </c>
      <c r="C13" s="7">
        <f>C14+C17+C26</f>
        <v>0</v>
      </c>
    </row>
    <row r="14" spans="1:3" ht="18" customHeight="1" x14ac:dyDescent="0.25">
      <c r="A14" s="5" t="s">
        <v>11</v>
      </c>
      <c r="B14" s="16">
        <f>SUM(B15:B16)</f>
        <v>0</v>
      </c>
      <c r="C14" s="7">
        <f>SUBTOTAL(9,C15:C16)</f>
        <v>0</v>
      </c>
    </row>
    <row r="15" spans="1:3" ht="18" customHeight="1" x14ac:dyDescent="0.25">
      <c r="A15" s="8" t="s">
        <v>12</v>
      </c>
      <c r="B15" s="17"/>
      <c r="C15" s="13">
        <f>ROUND(B15*$C$4,2)</f>
        <v>0</v>
      </c>
    </row>
    <row r="16" spans="1:3" ht="18" customHeight="1" thickBot="1" x14ac:dyDescent="0.3">
      <c r="A16" s="11" t="s">
        <v>13</v>
      </c>
      <c r="B16" s="17"/>
      <c r="C16" s="18">
        <f>ROUND(B16*$C$4,2)</f>
        <v>0</v>
      </c>
    </row>
    <row r="17" spans="1:3" ht="18" customHeight="1" x14ac:dyDescent="0.25">
      <c r="A17" s="5" t="s">
        <v>14</v>
      </c>
      <c r="B17" s="16">
        <f>SUM(B18:B25)</f>
        <v>0</v>
      </c>
      <c r="C17" s="7">
        <f>SUBTOTAL(9,C18:C25)</f>
        <v>0</v>
      </c>
    </row>
    <row r="18" spans="1:3" ht="18" customHeight="1" x14ac:dyDescent="0.25">
      <c r="A18" s="11" t="s">
        <v>15</v>
      </c>
      <c r="B18" s="17"/>
      <c r="C18" s="12">
        <f t="shared" ref="C18:C25" si="0">ROUND(B18*$C$4,2)</f>
        <v>0</v>
      </c>
    </row>
    <row r="19" spans="1:3" ht="18" customHeight="1" x14ac:dyDescent="0.25">
      <c r="A19" s="11" t="s">
        <v>16</v>
      </c>
      <c r="B19" s="17"/>
      <c r="C19" s="12">
        <f t="shared" si="0"/>
        <v>0</v>
      </c>
    </row>
    <row r="20" spans="1:3" ht="18" customHeight="1" x14ac:dyDescent="0.25">
      <c r="A20" s="11" t="s">
        <v>17</v>
      </c>
      <c r="B20" s="17"/>
      <c r="C20" s="12">
        <f t="shared" si="0"/>
        <v>0</v>
      </c>
    </row>
    <row r="21" spans="1:3" ht="18" customHeight="1" x14ac:dyDescent="0.25">
      <c r="A21" s="11" t="s">
        <v>18</v>
      </c>
      <c r="B21" s="17"/>
      <c r="C21" s="12">
        <f t="shared" si="0"/>
        <v>0</v>
      </c>
    </row>
    <row r="22" spans="1:3" ht="18" customHeight="1" x14ac:dyDescent="0.25">
      <c r="A22" s="11" t="s">
        <v>19</v>
      </c>
      <c r="B22" s="17"/>
      <c r="C22" s="12">
        <f t="shared" si="0"/>
        <v>0</v>
      </c>
    </row>
    <row r="23" spans="1:3" ht="18" customHeight="1" x14ac:dyDescent="0.25">
      <c r="A23" s="11" t="s">
        <v>20</v>
      </c>
      <c r="B23" s="17"/>
      <c r="C23" s="12">
        <f t="shared" si="0"/>
        <v>0</v>
      </c>
    </row>
    <row r="24" spans="1:3" ht="18" customHeight="1" x14ac:dyDescent="0.25">
      <c r="A24" s="11" t="s">
        <v>21</v>
      </c>
      <c r="B24" s="17"/>
      <c r="C24" s="12">
        <f t="shared" si="0"/>
        <v>0</v>
      </c>
    </row>
    <row r="25" spans="1:3" ht="18" customHeight="1" thickBot="1" x14ac:dyDescent="0.3">
      <c r="A25" s="19" t="s">
        <v>22</v>
      </c>
      <c r="B25" s="20"/>
      <c r="C25" s="12">
        <f t="shared" si="0"/>
        <v>0</v>
      </c>
    </row>
    <row r="26" spans="1:3" ht="18" customHeight="1" x14ac:dyDescent="0.25">
      <c r="A26" s="5" t="s">
        <v>23</v>
      </c>
      <c r="B26" s="16" t="s">
        <v>24</v>
      </c>
      <c r="C26" s="7">
        <f>C27+C32+C39</f>
        <v>0</v>
      </c>
    </row>
    <row r="27" spans="1:3" ht="18" customHeight="1" x14ac:dyDescent="0.25">
      <c r="A27" s="21" t="s">
        <v>25</v>
      </c>
      <c r="B27" s="22" t="s">
        <v>24</v>
      </c>
      <c r="C27" s="23">
        <f>SUBTOTAL(9,C30:C31)</f>
        <v>0</v>
      </c>
    </row>
    <row r="28" spans="1:3" ht="18" customHeight="1" x14ac:dyDescent="0.25">
      <c r="A28" s="8" t="s">
        <v>26</v>
      </c>
      <c r="B28" s="24" t="s">
        <v>24</v>
      </c>
      <c r="C28" s="25"/>
    </row>
    <row r="29" spans="1:3" ht="18" customHeight="1" x14ac:dyDescent="0.25">
      <c r="A29" s="8" t="s">
        <v>27</v>
      </c>
      <c r="B29" s="26" t="s">
        <v>24</v>
      </c>
      <c r="C29" s="18"/>
    </row>
    <row r="30" spans="1:3" ht="18" customHeight="1" x14ac:dyDescent="0.25">
      <c r="A30" s="8" t="s">
        <v>28</v>
      </c>
      <c r="B30" s="26" t="s">
        <v>24</v>
      </c>
      <c r="C30" s="18">
        <f>ROUND(C28*C29,2)</f>
        <v>0</v>
      </c>
    </row>
    <row r="31" spans="1:3" ht="18" customHeight="1" x14ac:dyDescent="0.25">
      <c r="A31" s="8" t="s">
        <v>29</v>
      </c>
      <c r="B31" s="9">
        <v>0.06</v>
      </c>
      <c r="C31" s="27">
        <f>ROUND(-C6*B31,2)</f>
        <v>0</v>
      </c>
    </row>
    <row r="32" spans="1:3" ht="18" customHeight="1" x14ac:dyDescent="0.25">
      <c r="A32" s="21" t="s">
        <v>30</v>
      </c>
      <c r="B32" s="22" t="s">
        <v>24</v>
      </c>
      <c r="C32" s="23">
        <f>C35+C37+C38</f>
        <v>0</v>
      </c>
    </row>
    <row r="33" spans="1:3" ht="18" customHeight="1" x14ac:dyDescent="0.25">
      <c r="A33" s="8" t="s">
        <v>31</v>
      </c>
      <c r="B33" s="24" t="s">
        <v>24</v>
      </c>
      <c r="C33" s="25"/>
    </row>
    <row r="34" spans="1:3" ht="18" customHeight="1" x14ac:dyDescent="0.25">
      <c r="A34" s="28" t="s">
        <v>32</v>
      </c>
      <c r="B34" s="29" t="s">
        <v>24</v>
      </c>
      <c r="C34" s="13"/>
    </row>
    <row r="35" spans="1:3" ht="18" customHeight="1" x14ac:dyDescent="0.25">
      <c r="A35" s="28" t="s">
        <v>28</v>
      </c>
      <c r="B35" s="29" t="s">
        <v>24</v>
      </c>
      <c r="C35" s="13">
        <f>ROUND(C34*C33,2)</f>
        <v>0</v>
      </c>
    </row>
    <row r="36" spans="1:3" ht="18" customHeight="1" x14ac:dyDescent="0.25">
      <c r="A36" s="28" t="s">
        <v>33</v>
      </c>
      <c r="B36" s="29" t="s">
        <v>24</v>
      </c>
      <c r="C36" s="30"/>
    </row>
    <row r="37" spans="1:3" ht="18" customHeight="1" x14ac:dyDescent="0.25">
      <c r="A37" s="8" t="s">
        <v>34</v>
      </c>
      <c r="B37" s="29" t="s">
        <v>24</v>
      </c>
      <c r="C37" s="30">
        <f>C36*C33</f>
        <v>0</v>
      </c>
    </row>
    <row r="38" spans="1:3" ht="18" customHeight="1" x14ac:dyDescent="0.25">
      <c r="A38" s="8" t="s">
        <v>35</v>
      </c>
      <c r="B38" s="29" t="s">
        <v>24</v>
      </c>
      <c r="C38" s="13">
        <f>ROUND((C34+C36)/12,2)</f>
        <v>0</v>
      </c>
    </row>
    <row r="39" spans="1:3" ht="18" customHeight="1" x14ac:dyDescent="0.25">
      <c r="A39" s="21" t="s">
        <v>36</v>
      </c>
      <c r="B39" s="22" t="s">
        <v>24</v>
      </c>
      <c r="C39" s="23">
        <f>SUBTOTAL(9,C40:C42)</f>
        <v>0</v>
      </c>
    </row>
    <row r="40" spans="1:3" ht="18" customHeight="1" x14ac:dyDescent="0.25">
      <c r="A40" s="28" t="s">
        <v>37</v>
      </c>
      <c r="B40" s="31" t="s">
        <v>24</v>
      </c>
      <c r="C40" s="13"/>
    </row>
    <row r="41" spans="1:3" ht="18" customHeight="1" x14ac:dyDescent="0.25">
      <c r="A41" s="28" t="s">
        <v>38</v>
      </c>
      <c r="B41" s="31" t="s">
        <v>24</v>
      </c>
      <c r="C41" s="13"/>
    </row>
    <row r="42" spans="1:3" ht="18" customHeight="1" x14ac:dyDescent="0.25">
      <c r="A42" s="28" t="s">
        <v>39</v>
      </c>
      <c r="B42" s="32" t="s">
        <v>24</v>
      </c>
      <c r="C42" s="13"/>
    </row>
    <row r="43" spans="1:3" ht="18" customHeight="1" x14ac:dyDescent="0.25">
      <c r="A43" s="8" t="s">
        <v>40</v>
      </c>
      <c r="B43" s="29"/>
      <c r="C43" s="13"/>
    </row>
    <row r="44" spans="1:3" ht="18" customHeight="1" x14ac:dyDescent="0.25">
      <c r="A44" s="11" t="s">
        <v>117</v>
      </c>
      <c r="B44" s="114"/>
      <c r="C44" s="18"/>
    </row>
    <row r="45" spans="1:3" ht="18" customHeight="1" thickBot="1" x14ac:dyDescent="0.3">
      <c r="A45" s="11" t="s">
        <v>116</v>
      </c>
      <c r="B45" s="114"/>
      <c r="C45" s="18"/>
    </row>
    <row r="46" spans="1:3" ht="18" customHeight="1" x14ac:dyDescent="0.25">
      <c r="A46" s="5" t="s">
        <v>41</v>
      </c>
      <c r="B46" s="16">
        <f>IFERROR(C46/C85,0)</f>
        <v>0</v>
      </c>
      <c r="C46" s="7">
        <f>SUBTOTAL(9,C47:C52)</f>
        <v>0</v>
      </c>
    </row>
    <row r="47" spans="1:3" ht="18" customHeight="1" x14ac:dyDescent="0.25">
      <c r="A47" s="11" t="s">
        <v>42</v>
      </c>
      <c r="B47" s="33"/>
      <c r="C47" s="10">
        <f>ROUND(B47*$C$4,2)</f>
        <v>0</v>
      </c>
    </row>
    <row r="48" spans="1:3" ht="18" customHeight="1" x14ac:dyDescent="0.25">
      <c r="A48" s="11" t="s">
        <v>43</v>
      </c>
      <c r="B48" s="33"/>
      <c r="C48" s="10">
        <f>ROUND(B48*$C$4,2)</f>
        <v>0</v>
      </c>
    </row>
    <row r="49" spans="1:3" ht="18" customHeight="1" x14ac:dyDescent="0.25">
      <c r="A49" s="11" t="s">
        <v>44</v>
      </c>
      <c r="B49" s="33"/>
      <c r="C49" s="10">
        <f>ROUND(B49*$C$4,2)</f>
        <v>0</v>
      </c>
    </row>
    <row r="50" spans="1:3" ht="18" customHeight="1" x14ac:dyDescent="0.25">
      <c r="A50" s="11" t="s">
        <v>45</v>
      </c>
      <c r="B50" s="34"/>
      <c r="C50" s="10">
        <f>ROUND(B50*$C$4,2)</f>
        <v>0</v>
      </c>
    </row>
    <row r="51" spans="1:3" ht="18" customHeight="1" x14ac:dyDescent="0.25">
      <c r="A51" s="8" t="s">
        <v>46</v>
      </c>
      <c r="B51" s="34"/>
      <c r="C51" s="35">
        <f>ROUND(B51*$C$4,2)</f>
        <v>0</v>
      </c>
    </row>
    <row r="52" spans="1:3" ht="18" customHeight="1" thickBot="1" x14ac:dyDescent="0.3">
      <c r="A52" s="11" t="s">
        <v>47</v>
      </c>
      <c r="B52" s="36"/>
      <c r="C52" s="15">
        <f>ROUND(B52*($C$4),2)</f>
        <v>0</v>
      </c>
    </row>
    <row r="53" spans="1:3" ht="18" customHeight="1" x14ac:dyDescent="0.25">
      <c r="A53" s="5" t="s">
        <v>48</v>
      </c>
      <c r="B53" s="16">
        <f>IFERROR(C53/C85,0)</f>
        <v>0</v>
      </c>
      <c r="C53" s="7">
        <f>SUBTOTAL(9,C54:C62)</f>
        <v>0</v>
      </c>
    </row>
    <row r="54" spans="1:3" ht="18" customHeight="1" x14ac:dyDescent="0.25">
      <c r="A54" s="37" t="s">
        <v>49</v>
      </c>
      <c r="B54" s="38"/>
      <c r="C54" s="10">
        <f t="shared" ref="C54:C59" si="1">ROUND(B54*($C$4),2)</f>
        <v>0</v>
      </c>
    </row>
    <row r="55" spans="1:3" ht="18" customHeight="1" x14ac:dyDescent="0.25">
      <c r="A55" s="37" t="s">
        <v>50</v>
      </c>
      <c r="B55" s="33"/>
      <c r="C55" s="10">
        <f t="shared" si="1"/>
        <v>0</v>
      </c>
    </row>
    <row r="56" spans="1:3" ht="18" customHeight="1" x14ac:dyDescent="0.25">
      <c r="A56" s="37" t="s">
        <v>51</v>
      </c>
      <c r="B56" s="39"/>
      <c r="C56" s="10">
        <f t="shared" si="1"/>
        <v>0</v>
      </c>
    </row>
    <row r="57" spans="1:3" ht="18" customHeight="1" x14ac:dyDescent="0.25">
      <c r="A57" s="37" t="s">
        <v>52</v>
      </c>
      <c r="B57" s="33"/>
      <c r="C57" s="10">
        <f t="shared" si="1"/>
        <v>0</v>
      </c>
    </row>
    <row r="58" spans="1:3" ht="18" customHeight="1" x14ac:dyDescent="0.25">
      <c r="A58" s="37" t="s">
        <v>53</v>
      </c>
      <c r="B58" s="33"/>
      <c r="C58" s="10">
        <f t="shared" si="1"/>
        <v>0</v>
      </c>
    </row>
    <row r="59" spans="1:3" ht="18" customHeight="1" x14ac:dyDescent="0.25">
      <c r="A59" s="37" t="s">
        <v>54</v>
      </c>
      <c r="B59" s="33"/>
      <c r="C59" s="10">
        <f t="shared" si="1"/>
        <v>0</v>
      </c>
    </row>
    <row r="60" spans="1:3" ht="18" customHeight="1" x14ac:dyDescent="0.25">
      <c r="A60" s="37" t="s">
        <v>55</v>
      </c>
      <c r="B60" s="39"/>
      <c r="C60" s="13">
        <v>0</v>
      </c>
    </row>
    <row r="61" spans="1:3" ht="18" customHeight="1" x14ac:dyDescent="0.25">
      <c r="A61" s="37" t="s">
        <v>56</v>
      </c>
      <c r="B61" s="39"/>
      <c r="C61" s="10">
        <f>ROUND(B61*($C$4),2)</f>
        <v>0</v>
      </c>
    </row>
    <row r="62" spans="1:3" ht="18" customHeight="1" thickBot="1" x14ac:dyDescent="0.3">
      <c r="A62" s="40" t="s">
        <v>57</v>
      </c>
      <c r="B62" s="41"/>
      <c r="C62" s="35">
        <f>ROUND(B62*($C$4),2)</f>
        <v>0</v>
      </c>
    </row>
    <row r="63" spans="1:3" ht="18" customHeight="1" x14ac:dyDescent="0.25">
      <c r="A63" s="5" t="s">
        <v>58</v>
      </c>
      <c r="B63" s="16">
        <f>IFERROR(C63/$C$85,0)</f>
        <v>0</v>
      </c>
      <c r="C63" s="7">
        <f>SUBTOTAL(9,C64:C66)</f>
        <v>0</v>
      </c>
    </row>
    <row r="64" spans="1:3" ht="18" customHeight="1" x14ac:dyDescent="0.25">
      <c r="A64" s="28" t="s">
        <v>59</v>
      </c>
      <c r="B64" s="31" t="s">
        <v>24</v>
      </c>
      <c r="C64" s="10"/>
    </row>
    <row r="65" spans="1:3" ht="18" customHeight="1" x14ac:dyDescent="0.25">
      <c r="A65" s="28" t="s">
        <v>60</v>
      </c>
      <c r="B65" s="31" t="s">
        <v>24</v>
      </c>
      <c r="C65" s="10"/>
    </row>
    <row r="66" spans="1:3" ht="18" customHeight="1" thickBot="1" x14ac:dyDescent="0.3">
      <c r="A66" s="42" t="s">
        <v>61</v>
      </c>
      <c r="B66" s="43" t="s">
        <v>24</v>
      </c>
      <c r="C66" s="15"/>
    </row>
    <row r="67" spans="1:3" ht="18" customHeight="1" x14ac:dyDescent="0.25">
      <c r="A67" s="5" t="s">
        <v>62</v>
      </c>
      <c r="B67" s="16">
        <f>IFERROR(C67/C85,0)</f>
        <v>0</v>
      </c>
      <c r="C67" s="7">
        <f>SUBTOTAL(9,C68:C73)</f>
        <v>0</v>
      </c>
    </row>
    <row r="68" spans="1:3" ht="18" customHeight="1" x14ac:dyDescent="0.25">
      <c r="A68" s="28" t="s">
        <v>63</v>
      </c>
      <c r="B68" s="33"/>
      <c r="C68" s="10">
        <f>ROUND(B68*C83,2)</f>
        <v>0</v>
      </c>
    </row>
    <row r="69" spans="1:3" ht="18" customHeight="1" x14ac:dyDescent="0.25">
      <c r="A69" s="28" t="s">
        <v>64</v>
      </c>
      <c r="B69" s="44"/>
      <c r="C69" s="10">
        <f>ROUND(B69*C83,2)</f>
        <v>0</v>
      </c>
    </row>
    <row r="70" spans="1:3" ht="18" customHeight="1" x14ac:dyDescent="0.25">
      <c r="A70" s="28" t="s">
        <v>65</v>
      </c>
      <c r="B70" s="44">
        <f>SUBTOTAL(9,B71:B73)</f>
        <v>0</v>
      </c>
      <c r="C70" s="10">
        <f>SUBTOTAL(9,C71:C73)</f>
        <v>0</v>
      </c>
    </row>
    <row r="71" spans="1:3" ht="18" customHeight="1" x14ac:dyDescent="0.25">
      <c r="A71" s="28" t="s">
        <v>66</v>
      </c>
      <c r="B71" s="44"/>
      <c r="C71" s="10">
        <f>ROUND(B71*C83,2)</f>
        <v>0</v>
      </c>
    </row>
    <row r="72" spans="1:3" ht="18" customHeight="1" x14ac:dyDescent="0.25">
      <c r="A72" s="28" t="s">
        <v>67</v>
      </c>
      <c r="B72" s="44"/>
      <c r="C72" s="10">
        <f>ROUND(B72*C83,2)</f>
        <v>0</v>
      </c>
    </row>
    <row r="73" spans="1:3" ht="18" customHeight="1" thickBot="1" x14ac:dyDescent="0.3">
      <c r="A73" s="42" t="s">
        <v>68</v>
      </c>
      <c r="B73" s="45"/>
      <c r="C73" s="15">
        <f>ROUND(B73*C83,2)</f>
        <v>0</v>
      </c>
    </row>
    <row r="74" spans="1:3" ht="18" customHeight="1" thickBot="1" x14ac:dyDescent="0.3"/>
    <row r="75" spans="1:3" ht="18" customHeight="1" x14ac:dyDescent="0.25">
      <c r="A75" s="113" t="s">
        <v>69</v>
      </c>
      <c r="B75" s="113"/>
      <c r="C75" s="113"/>
    </row>
    <row r="76" spans="1:3" ht="18" customHeight="1" x14ac:dyDescent="0.25">
      <c r="A76" s="46" t="s">
        <v>1</v>
      </c>
      <c r="B76" s="38">
        <f t="shared" ref="B76:B84" si="2">IFERROR(C76/$C$85,0)</f>
        <v>0</v>
      </c>
      <c r="C76" s="47">
        <f>C4</f>
        <v>0</v>
      </c>
    </row>
    <row r="77" spans="1:3" ht="18" customHeight="1" x14ac:dyDescent="0.25">
      <c r="A77" s="46" t="s">
        <v>11</v>
      </c>
      <c r="B77" s="38">
        <f t="shared" si="2"/>
        <v>0</v>
      </c>
      <c r="C77" s="47">
        <f>C14</f>
        <v>0</v>
      </c>
    </row>
    <row r="78" spans="1:3" ht="18" customHeight="1" x14ac:dyDescent="0.25">
      <c r="A78" s="46" t="s">
        <v>14</v>
      </c>
      <c r="B78" s="38">
        <f t="shared" si="2"/>
        <v>0</v>
      </c>
      <c r="C78" s="47">
        <f>C17</f>
        <v>0</v>
      </c>
    </row>
    <row r="79" spans="1:3" ht="18" customHeight="1" x14ac:dyDescent="0.25">
      <c r="A79" s="46" t="s">
        <v>23</v>
      </c>
      <c r="B79" s="38">
        <f t="shared" si="2"/>
        <v>0</v>
      </c>
      <c r="C79" s="47">
        <f>C26</f>
        <v>0</v>
      </c>
    </row>
    <row r="80" spans="1:3" ht="18" customHeight="1" x14ac:dyDescent="0.25">
      <c r="A80" s="46" t="s">
        <v>41</v>
      </c>
      <c r="B80" s="38">
        <f t="shared" si="2"/>
        <v>0</v>
      </c>
      <c r="C80" s="47">
        <f>C46</f>
        <v>0</v>
      </c>
    </row>
    <row r="81" spans="1:3" ht="18" customHeight="1" x14ac:dyDescent="0.25">
      <c r="A81" s="46" t="s">
        <v>48</v>
      </c>
      <c r="B81" s="38">
        <f t="shared" si="2"/>
        <v>0</v>
      </c>
      <c r="C81" s="47">
        <f>C53</f>
        <v>0</v>
      </c>
    </row>
    <row r="82" spans="1:3" ht="18" customHeight="1" x14ac:dyDescent="0.25">
      <c r="A82" s="46" t="s">
        <v>58</v>
      </c>
      <c r="B82" s="38">
        <f t="shared" si="2"/>
        <v>0</v>
      </c>
      <c r="C82" s="47">
        <f>C63</f>
        <v>0</v>
      </c>
    </row>
    <row r="83" spans="1:3" ht="18" customHeight="1" x14ac:dyDescent="0.25">
      <c r="A83" s="48" t="s">
        <v>70</v>
      </c>
      <c r="B83" s="38">
        <f t="shared" si="2"/>
        <v>0</v>
      </c>
      <c r="C83" s="47">
        <f>SUBTOTAL(9,C76:C82)</f>
        <v>0</v>
      </c>
    </row>
    <row r="84" spans="1:3" ht="18" customHeight="1" x14ac:dyDescent="0.25">
      <c r="A84" s="46" t="s">
        <v>62</v>
      </c>
      <c r="B84" s="38">
        <f t="shared" si="2"/>
        <v>0</v>
      </c>
      <c r="C84" s="47">
        <f>C67</f>
        <v>0</v>
      </c>
    </row>
    <row r="85" spans="1:3" ht="18" customHeight="1" thickBot="1" x14ac:dyDescent="0.3">
      <c r="A85" s="49" t="s">
        <v>71</v>
      </c>
      <c r="B85" s="50">
        <f>SUM(B76:B84)-B83</f>
        <v>0</v>
      </c>
      <c r="C85" s="51">
        <f>C84+C83</f>
        <v>0</v>
      </c>
    </row>
    <row r="86" spans="1:3" ht="18" customHeight="1" x14ac:dyDescent="0.25"/>
  </sheetData>
  <sheetProtection selectLockedCells="1" selectUnlockedCells="1"/>
  <mergeCells count="2">
    <mergeCell ref="A1:C1"/>
    <mergeCell ref="A75:C75"/>
  </mergeCells>
  <printOptions horizontalCentered="1" verticalCentered="1"/>
  <pageMargins left="0.25" right="0.25" top="0.75" bottom="0.75" header="0.51181102362204722" footer="0.51181102362204722"/>
  <pageSetup paperSize="9" scale="5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55FD-A1D5-430C-9167-12650A7A5521}">
  <sheetPr>
    <pageSetUpPr fitToPage="1"/>
  </sheetPr>
  <dimension ref="A1:C85"/>
  <sheetViews>
    <sheetView topLeftCell="A25" zoomScaleNormal="100" workbookViewId="0">
      <selection activeCell="A43" sqref="A43"/>
    </sheetView>
  </sheetViews>
  <sheetFormatPr defaultColWidth="11.5703125" defaultRowHeight="12.75" x14ac:dyDescent="0.25"/>
  <cols>
    <col min="1" max="1" width="75" style="1" customWidth="1"/>
    <col min="2" max="2" width="11.5703125" style="1"/>
    <col min="3" max="3" width="15" style="1" customWidth="1"/>
    <col min="4" max="256" width="11.5703125" style="1"/>
    <col min="257" max="257" width="75" style="1" customWidth="1"/>
    <col min="258" max="258" width="11.5703125" style="1"/>
    <col min="259" max="259" width="15" style="1" customWidth="1"/>
    <col min="260" max="512" width="11.5703125" style="1"/>
    <col min="513" max="513" width="75" style="1" customWidth="1"/>
    <col min="514" max="514" width="11.5703125" style="1"/>
    <col min="515" max="515" width="15" style="1" customWidth="1"/>
    <col min="516" max="768" width="11.5703125" style="1"/>
    <col min="769" max="769" width="75" style="1" customWidth="1"/>
    <col min="770" max="770" width="11.5703125" style="1"/>
    <col min="771" max="771" width="15" style="1" customWidth="1"/>
    <col min="772" max="1024" width="11.5703125" style="1"/>
    <col min="1025" max="1025" width="75" style="1" customWidth="1"/>
    <col min="1026" max="1026" width="11.5703125" style="1"/>
    <col min="1027" max="1027" width="15" style="1" customWidth="1"/>
    <col min="1028" max="1280" width="11.5703125" style="1"/>
    <col min="1281" max="1281" width="75" style="1" customWidth="1"/>
    <col min="1282" max="1282" width="11.5703125" style="1"/>
    <col min="1283" max="1283" width="15" style="1" customWidth="1"/>
    <col min="1284" max="1536" width="11.5703125" style="1"/>
    <col min="1537" max="1537" width="75" style="1" customWidth="1"/>
    <col min="1538" max="1538" width="11.5703125" style="1"/>
    <col min="1539" max="1539" width="15" style="1" customWidth="1"/>
    <col min="1540" max="1792" width="11.5703125" style="1"/>
    <col min="1793" max="1793" width="75" style="1" customWidth="1"/>
    <col min="1794" max="1794" width="11.5703125" style="1"/>
    <col min="1795" max="1795" width="15" style="1" customWidth="1"/>
    <col min="1796" max="2048" width="11.5703125" style="1"/>
    <col min="2049" max="2049" width="75" style="1" customWidth="1"/>
    <col min="2050" max="2050" width="11.5703125" style="1"/>
    <col min="2051" max="2051" width="15" style="1" customWidth="1"/>
    <col min="2052" max="2304" width="11.5703125" style="1"/>
    <col min="2305" max="2305" width="75" style="1" customWidth="1"/>
    <col min="2306" max="2306" width="11.5703125" style="1"/>
    <col min="2307" max="2307" width="15" style="1" customWidth="1"/>
    <col min="2308" max="2560" width="11.5703125" style="1"/>
    <col min="2561" max="2561" width="75" style="1" customWidth="1"/>
    <col min="2562" max="2562" width="11.5703125" style="1"/>
    <col min="2563" max="2563" width="15" style="1" customWidth="1"/>
    <col min="2564" max="2816" width="11.5703125" style="1"/>
    <col min="2817" max="2817" width="75" style="1" customWidth="1"/>
    <col min="2818" max="2818" width="11.5703125" style="1"/>
    <col min="2819" max="2819" width="15" style="1" customWidth="1"/>
    <col min="2820" max="3072" width="11.5703125" style="1"/>
    <col min="3073" max="3073" width="75" style="1" customWidth="1"/>
    <col min="3074" max="3074" width="11.5703125" style="1"/>
    <col min="3075" max="3075" width="15" style="1" customWidth="1"/>
    <col min="3076" max="3328" width="11.5703125" style="1"/>
    <col min="3329" max="3329" width="75" style="1" customWidth="1"/>
    <col min="3330" max="3330" width="11.5703125" style="1"/>
    <col min="3331" max="3331" width="15" style="1" customWidth="1"/>
    <col min="3332" max="3584" width="11.5703125" style="1"/>
    <col min="3585" max="3585" width="75" style="1" customWidth="1"/>
    <col min="3586" max="3586" width="11.5703125" style="1"/>
    <col min="3587" max="3587" width="15" style="1" customWidth="1"/>
    <col min="3588" max="3840" width="11.5703125" style="1"/>
    <col min="3841" max="3841" width="75" style="1" customWidth="1"/>
    <col min="3842" max="3842" width="11.5703125" style="1"/>
    <col min="3843" max="3843" width="15" style="1" customWidth="1"/>
    <col min="3844" max="4096" width="11.5703125" style="1"/>
    <col min="4097" max="4097" width="75" style="1" customWidth="1"/>
    <col min="4098" max="4098" width="11.5703125" style="1"/>
    <col min="4099" max="4099" width="15" style="1" customWidth="1"/>
    <col min="4100" max="4352" width="11.5703125" style="1"/>
    <col min="4353" max="4353" width="75" style="1" customWidth="1"/>
    <col min="4354" max="4354" width="11.5703125" style="1"/>
    <col min="4355" max="4355" width="15" style="1" customWidth="1"/>
    <col min="4356" max="4608" width="11.5703125" style="1"/>
    <col min="4609" max="4609" width="75" style="1" customWidth="1"/>
    <col min="4610" max="4610" width="11.5703125" style="1"/>
    <col min="4611" max="4611" width="15" style="1" customWidth="1"/>
    <col min="4612" max="4864" width="11.5703125" style="1"/>
    <col min="4865" max="4865" width="75" style="1" customWidth="1"/>
    <col min="4866" max="4866" width="11.5703125" style="1"/>
    <col min="4867" max="4867" width="15" style="1" customWidth="1"/>
    <col min="4868" max="5120" width="11.5703125" style="1"/>
    <col min="5121" max="5121" width="75" style="1" customWidth="1"/>
    <col min="5122" max="5122" width="11.5703125" style="1"/>
    <col min="5123" max="5123" width="15" style="1" customWidth="1"/>
    <col min="5124" max="5376" width="11.5703125" style="1"/>
    <col min="5377" max="5377" width="75" style="1" customWidth="1"/>
    <col min="5378" max="5378" width="11.5703125" style="1"/>
    <col min="5379" max="5379" width="15" style="1" customWidth="1"/>
    <col min="5380" max="5632" width="11.5703125" style="1"/>
    <col min="5633" max="5633" width="75" style="1" customWidth="1"/>
    <col min="5634" max="5634" width="11.5703125" style="1"/>
    <col min="5635" max="5635" width="15" style="1" customWidth="1"/>
    <col min="5636" max="5888" width="11.5703125" style="1"/>
    <col min="5889" max="5889" width="75" style="1" customWidth="1"/>
    <col min="5890" max="5890" width="11.5703125" style="1"/>
    <col min="5891" max="5891" width="15" style="1" customWidth="1"/>
    <col min="5892" max="6144" width="11.5703125" style="1"/>
    <col min="6145" max="6145" width="75" style="1" customWidth="1"/>
    <col min="6146" max="6146" width="11.5703125" style="1"/>
    <col min="6147" max="6147" width="15" style="1" customWidth="1"/>
    <col min="6148" max="6400" width="11.5703125" style="1"/>
    <col min="6401" max="6401" width="75" style="1" customWidth="1"/>
    <col min="6402" max="6402" width="11.5703125" style="1"/>
    <col min="6403" max="6403" width="15" style="1" customWidth="1"/>
    <col min="6404" max="6656" width="11.5703125" style="1"/>
    <col min="6657" max="6657" width="75" style="1" customWidth="1"/>
    <col min="6658" max="6658" width="11.5703125" style="1"/>
    <col min="6659" max="6659" width="15" style="1" customWidth="1"/>
    <col min="6660" max="6912" width="11.5703125" style="1"/>
    <col min="6913" max="6913" width="75" style="1" customWidth="1"/>
    <col min="6914" max="6914" width="11.5703125" style="1"/>
    <col min="6915" max="6915" width="15" style="1" customWidth="1"/>
    <col min="6916" max="7168" width="11.5703125" style="1"/>
    <col min="7169" max="7169" width="75" style="1" customWidth="1"/>
    <col min="7170" max="7170" width="11.5703125" style="1"/>
    <col min="7171" max="7171" width="15" style="1" customWidth="1"/>
    <col min="7172" max="7424" width="11.5703125" style="1"/>
    <col min="7425" max="7425" width="75" style="1" customWidth="1"/>
    <col min="7426" max="7426" width="11.5703125" style="1"/>
    <col min="7427" max="7427" width="15" style="1" customWidth="1"/>
    <col min="7428" max="7680" width="11.5703125" style="1"/>
    <col min="7681" max="7681" width="75" style="1" customWidth="1"/>
    <col min="7682" max="7682" width="11.5703125" style="1"/>
    <col min="7683" max="7683" width="15" style="1" customWidth="1"/>
    <col min="7684" max="7936" width="11.5703125" style="1"/>
    <col min="7937" max="7937" width="75" style="1" customWidth="1"/>
    <col min="7938" max="7938" width="11.5703125" style="1"/>
    <col min="7939" max="7939" width="15" style="1" customWidth="1"/>
    <col min="7940" max="8192" width="11.5703125" style="1"/>
    <col min="8193" max="8193" width="75" style="1" customWidth="1"/>
    <col min="8194" max="8194" width="11.5703125" style="1"/>
    <col min="8195" max="8195" width="15" style="1" customWidth="1"/>
    <col min="8196" max="8448" width="11.5703125" style="1"/>
    <col min="8449" max="8449" width="75" style="1" customWidth="1"/>
    <col min="8450" max="8450" width="11.5703125" style="1"/>
    <col min="8451" max="8451" width="15" style="1" customWidth="1"/>
    <col min="8452" max="8704" width="11.5703125" style="1"/>
    <col min="8705" max="8705" width="75" style="1" customWidth="1"/>
    <col min="8706" max="8706" width="11.5703125" style="1"/>
    <col min="8707" max="8707" width="15" style="1" customWidth="1"/>
    <col min="8708" max="8960" width="11.5703125" style="1"/>
    <col min="8961" max="8961" width="75" style="1" customWidth="1"/>
    <col min="8962" max="8962" width="11.5703125" style="1"/>
    <col min="8963" max="8963" width="15" style="1" customWidth="1"/>
    <col min="8964" max="9216" width="11.5703125" style="1"/>
    <col min="9217" max="9217" width="75" style="1" customWidth="1"/>
    <col min="9218" max="9218" width="11.5703125" style="1"/>
    <col min="9219" max="9219" width="15" style="1" customWidth="1"/>
    <col min="9220" max="9472" width="11.5703125" style="1"/>
    <col min="9473" max="9473" width="75" style="1" customWidth="1"/>
    <col min="9474" max="9474" width="11.5703125" style="1"/>
    <col min="9475" max="9475" width="15" style="1" customWidth="1"/>
    <col min="9476" max="9728" width="11.5703125" style="1"/>
    <col min="9729" max="9729" width="75" style="1" customWidth="1"/>
    <col min="9730" max="9730" width="11.5703125" style="1"/>
    <col min="9731" max="9731" width="15" style="1" customWidth="1"/>
    <col min="9732" max="9984" width="11.5703125" style="1"/>
    <col min="9985" max="9985" width="75" style="1" customWidth="1"/>
    <col min="9986" max="9986" width="11.5703125" style="1"/>
    <col min="9987" max="9987" width="15" style="1" customWidth="1"/>
    <col min="9988" max="10240" width="11.5703125" style="1"/>
    <col min="10241" max="10241" width="75" style="1" customWidth="1"/>
    <col min="10242" max="10242" width="11.5703125" style="1"/>
    <col min="10243" max="10243" width="15" style="1" customWidth="1"/>
    <col min="10244" max="10496" width="11.5703125" style="1"/>
    <col min="10497" max="10497" width="75" style="1" customWidth="1"/>
    <col min="10498" max="10498" width="11.5703125" style="1"/>
    <col min="10499" max="10499" width="15" style="1" customWidth="1"/>
    <col min="10500" max="10752" width="11.5703125" style="1"/>
    <col min="10753" max="10753" width="75" style="1" customWidth="1"/>
    <col min="10754" max="10754" width="11.5703125" style="1"/>
    <col min="10755" max="10755" width="15" style="1" customWidth="1"/>
    <col min="10756" max="11008" width="11.5703125" style="1"/>
    <col min="11009" max="11009" width="75" style="1" customWidth="1"/>
    <col min="11010" max="11010" width="11.5703125" style="1"/>
    <col min="11011" max="11011" width="15" style="1" customWidth="1"/>
    <col min="11012" max="11264" width="11.5703125" style="1"/>
    <col min="11265" max="11265" width="75" style="1" customWidth="1"/>
    <col min="11266" max="11266" width="11.5703125" style="1"/>
    <col min="11267" max="11267" width="15" style="1" customWidth="1"/>
    <col min="11268" max="11520" width="11.5703125" style="1"/>
    <col min="11521" max="11521" width="75" style="1" customWidth="1"/>
    <col min="11522" max="11522" width="11.5703125" style="1"/>
    <col min="11523" max="11523" width="15" style="1" customWidth="1"/>
    <col min="11524" max="11776" width="11.5703125" style="1"/>
    <col min="11777" max="11777" width="75" style="1" customWidth="1"/>
    <col min="11778" max="11778" width="11.5703125" style="1"/>
    <col min="11779" max="11779" width="15" style="1" customWidth="1"/>
    <col min="11780" max="12032" width="11.5703125" style="1"/>
    <col min="12033" max="12033" width="75" style="1" customWidth="1"/>
    <col min="12034" max="12034" width="11.5703125" style="1"/>
    <col min="12035" max="12035" width="15" style="1" customWidth="1"/>
    <col min="12036" max="12288" width="11.5703125" style="1"/>
    <col min="12289" max="12289" width="75" style="1" customWidth="1"/>
    <col min="12290" max="12290" width="11.5703125" style="1"/>
    <col min="12291" max="12291" width="15" style="1" customWidth="1"/>
    <col min="12292" max="12544" width="11.5703125" style="1"/>
    <col min="12545" max="12545" width="75" style="1" customWidth="1"/>
    <col min="12546" max="12546" width="11.5703125" style="1"/>
    <col min="12547" max="12547" width="15" style="1" customWidth="1"/>
    <col min="12548" max="12800" width="11.5703125" style="1"/>
    <col min="12801" max="12801" width="75" style="1" customWidth="1"/>
    <col min="12802" max="12802" width="11.5703125" style="1"/>
    <col min="12803" max="12803" width="15" style="1" customWidth="1"/>
    <col min="12804" max="13056" width="11.5703125" style="1"/>
    <col min="13057" max="13057" width="75" style="1" customWidth="1"/>
    <col min="13058" max="13058" width="11.5703125" style="1"/>
    <col min="13059" max="13059" width="15" style="1" customWidth="1"/>
    <col min="13060" max="13312" width="11.5703125" style="1"/>
    <col min="13313" max="13313" width="75" style="1" customWidth="1"/>
    <col min="13314" max="13314" width="11.5703125" style="1"/>
    <col min="13315" max="13315" width="15" style="1" customWidth="1"/>
    <col min="13316" max="13568" width="11.5703125" style="1"/>
    <col min="13569" max="13569" width="75" style="1" customWidth="1"/>
    <col min="13570" max="13570" width="11.5703125" style="1"/>
    <col min="13571" max="13571" width="15" style="1" customWidth="1"/>
    <col min="13572" max="13824" width="11.5703125" style="1"/>
    <col min="13825" max="13825" width="75" style="1" customWidth="1"/>
    <col min="13826" max="13826" width="11.5703125" style="1"/>
    <col min="13827" max="13827" width="15" style="1" customWidth="1"/>
    <col min="13828" max="14080" width="11.5703125" style="1"/>
    <col min="14081" max="14081" width="75" style="1" customWidth="1"/>
    <col min="14082" max="14082" width="11.5703125" style="1"/>
    <col min="14083" max="14083" width="15" style="1" customWidth="1"/>
    <col min="14084" max="14336" width="11.5703125" style="1"/>
    <col min="14337" max="14337" width="75" style="1" customWidth="1"/>
    <col min="14338" max="14338" width="11.5703125" style="1"/>
    <col min="14339" max="14339" width="15" style="1" customWidth="1"/>
    <col min="14340" max="14592" width="11.5703125" style="1"/>
    <col min="14593" max="14593" width="75" style="1" customWidth="1"/>
    <col min="14594" max="14594" width="11.5703125" style="1"/>
    <col min="14595" max="14595" width="15" style="1" customWidth="1"/>
    <col min="14596" max="14848" width="11.5703125" style="1"/>
    <col min="14849" max="14849" width="75" style="1" customWidth="1"/>
    <col min="14850" max="14850" width="11.5703125" style="1"/>
    <col min="14851" max="14851" width="15" style="1" customWidth="1"/>
    <col min="14852" max="15104" width="11.5703125" style="1"/>
    <col min="15105" max="15105" width="75" style="1" customWidth="1"/>
    <col min="15106" max="15106" width="11.5703125" style="1"/>
    <col min="15107" max="15107" width="15" style="1" customWidth="1"/>
    <col min="15108" max="15360" width="11.5703125" style="1"/>
    <col min="15361" max="15361" width="75" style="1" customWidth="1"/>
    <col min="15362" max="15362" width="11.5703125" style="1"/>
    <col min="15363" max="15363" width="15" style="1" customWidth="1"/>
    <col min="15364" max="15616" width="11.5703125" style="1"/>
    <col min="15617" max="15617" width="75" style="1" customWidth="1"/>
    <col min="15618" max="15618" width="11.5703125" style="1"/>
    <col min="15619" max="15619" width="15" style="1" customWidth="1"/>
    <col min="15620" max="15872" width="11.5703125" style="1"/>
    <col min="15873" max="15873" width="75" style="1" customWidth="1"/>
    <col min="15874" max="15874" width="11.5703125" style="1"/>
    <col min="15875" max="15875" width="15" style="1" customWidth="1"/>
    <col min="15876" max="16128" width="11.5703125" style="1"/>
    <col min="16129" max="16129" width="75" style="1" customWidth="1"/>
    <col min="16130" max="16130" width="11.5703125" style="1"/>
    <col min="16131" max="16131" width="15" style="1" customWidth="1"/>
    <col min="16132" max="16384" width="11.5703125" style="1"/>
  </cols>
  <sheetData>
    <row r="1" spans="1:3" ht="18" x14ac:dyDescent="0.25">
      <c r="A1" s="112" t="s">
        <v>77</v>
      </c>
      <c r="B1" s="112"/>
      <c r="C1" s="112"/>
    </row>
    <row r="2" spans="1:3" ht="15" x14ac:dyDescent="0.25">
      <c r="A2" s="2" t="s">
        <v>76</v>
      </c>
      <c r="B2" s="3"/>
      <c r="C2" s="3"/>
    </row>
    <row r="3" spans="1:3" ht="18" customHeight="1" thickBot="1" x14ac:dyDescent="0.3">
      <c r="A3" s="4"/>
      <c r="B3" s="4"/>
      <c r="C3" s="4"/>
    </row>
    <row r="4" spans="1:3" ht="18" customHeight="1" x14ac:dyDescent="0.25">
      <c r="A4" s="5" t="s">
        <v>1</v>
      </c>
      <c r="B4" s="6">
        <f>IFERROR(C4/C84,0)</f>
        <v>0</v>
      </c>
      <c r="C4" s="7">
        <f>SUBTOTAL(9,C6:C11)</f>
        <v>0</v>
      </c>
    </row>
    <row r="5" spans="1:3" ht="18" customHeight="1" x14ac:dyDescent="0.25">
      <c r="A5" s="8" t="s">
        <v>2</v>
      </c>
      <c r="B5" s="9"/>
      <c r="C5" s="10"/>
    </row>
    <row r="6" spans="1:3" ht="18" customHeight="1" x14ac:dyDescent="0.25">
      <c r="A6" s="11" t="s">
        <v>3</v>
      </c>
      <c r="B6" s="9"/>
      <c r="C6" s="12"/>
    </row>
    <row r="7" spans="1:3" ht="18" customHeight="1" x14ac:dyDescent="0.25">
      <c r="A7" s="8" t="s">
        <v>4</v>
      </c>
      <c r="B7" s="9"/>
      <c r="C7" s="13">
        <v>0</v>
      </c>
    </row>
    <row r="8" spans="1:3" ht="18" customHeight="1" x14ac:dyDescent="0.25">
      <c r="A8" s="8" t="s">
        <v>6</v>
      </c>
      <c r="B8" s="9"/>
      <c r="C8" s="10">
        <v>0</v>
      </c>
    </row>
    <row r="9" spans="1:3" ht="18" customHeight="1" x14ac:dyDescent="0.25">
      <c r="A9" s="8" t="s">
        <v>7</v>
      </c>
      <c r="B9" s="9"/>
      <c r="C9" s="10">
        <v>0</v>
      </c>
    </row>
    <row r="10" spans="1:3" ht="18" customHeight="1" x14ac:dyDescent="0.25">
      <c r="A10" s="8" t="s">
        <v>8</v>
      </c>
      <c r="B10" s="9"/>
      <c r="C10" s="10">
        <v>0</v>
      </c>
    </row>
    <row r="11" spans="1:3" ht="18" customHeight="1" thickBot="1" x14ac:dyDescent="0.3">
      <c r="A11" s="14" t="s">
        <v>9</v>
      </c>
      <c r="B11" s="9"/>
      <c r="C11" s="15">
        <v>0</v>
      </c>
    </row>
    <row r="12" spans="1:3" ht="18" customHeight="1" thickBot="1" x14ac:dyDescent="0.3">
      <c r="A12" s="5" t="s">
        <v>10</v>
      </c>
      <c r="B12" s="16">
        <f>IFERROR(B76+B77+B78,0)</f>
        <v>0</v>
      </c>
      <c r="C12" s="7">
        <f>C13+C16+C25</f>
        <v>0</v>
      </c>
    </row>
    <row r="13" spans="1:3" ht="18" customHeight="1" x14ac:dyDescent="0.25">
      <c r="A13" s="5" t="s">
        <v>11</v>
      </c>
      <c r="B13" s="16">
        <f>SUM(B14:B15)</f>
        <v>0</v>
      </c>
      <c r="C13" s="7">
        <f>SUBTOTAL(9,C14:C15)</f>
        <v>0</v>
      </c>
    </row>
    <row r="14" spans="1:3" ht="18" customHeight="1" x14ac:dyDescent="0.25">
      <c r="A14" s="8" t="s">
        <v>12</v>
      </c>
      <c r="B14" s="17"/>
      <c r="C14" s="13">
        <f>ROUND(B14*$C$4,2)</f>
        <v>0</v>
      </c>
    </row>
    <row r="15" spans="1:3" ht="18" customHeight="1" thickBot="1" x14ac:dyDescent="0.3">
      <c r="A15" s="11" t="s">
        <v>13</v>
      </c>
      <c r="B15" s="17"/>
      <c r="C15" s="18">
        <f>ROUND(B15*$C$4,2)</f>
        <v>0</v>
      </c>
    </row>
    <row r="16" spans="1:3" ht="18" customHeight="1" x14ac:dyDescent="0.25">
      <c r="A16" s="5" t="s">
        <v>14</v>
      </c>
      <c r="B16" s="16">
        <f>SUM(B17:B24)</f>
        <v>0</v>
      </c>
      <c r="C16" s="7">
        <f>SUBTOTAL(9,C17:C24)</f>
        <v>0</v>
      </c>
    </row>
    <row r="17" spans="1:3" ht="18" customHeight="1" x14ac:dyDescent="0.25">
      <c r="A17" s="11" t="s">
        <v>15</v>
      </c>
      <c r="B17" s="17"/>
      <c r="C17" s="12">
        <f t="shared" ref="C17:C24" si="0">ROUND(B17*$C$4,2)</f>
        <v>0</v>
      </c>
    </row>
    <row r="18" spans="1:3" ht="18" customHeight="1" x14ac:dyDescent="0.25">
      <c r="A18" s="11" t="s">
        <v>16</v>
      </c>
      <c r="B18" s="17"/>
      <c r="C18" s="12">
        <f t="shared" si="0"/>
        <v>0</v>
      </c>
    </row>
    <row r="19" spans="1:3" ht="18" customHeight="1" x14ac:dyDescent="0.25">
      <c r="A19" s="11" t="s">
        <v>17</v>
      </c>
      <c r="B19" s="17"/>
      <c r="C19" s="12">
        <f t="shared" si="0"/>
        <v>0</v>
      </c>
    </row>
    <row r="20" spans="1:3" ht="18" customHeight="1" x14ac:dyDescent="0.25">
      <c r="A20" s="11" t="s">
        <v>18</v>
      </c>
      <c r="B20" s="17"/>
      <c r="C20" s="12">
        <f t="shared" si="0"/>
        <v>0</v>
      </c>
    </row>
    <row r="21" spans="1:3" ht="18" customHeight="1" x14ac:dyDescent="0.25">
      <c r="A21" s="11" t="s">
        <v>19</v>
      </c>
      <c r="B21" s="17"/>
      <c r="C21" s="12">
        <f t="shared" si="0"/>
        <v>0</v>
      </c>
    </row>
    <row r="22" spans="1:3" ht="18" customHeight="1" x14ac:dyDescent="0.25">
      <c r="A22" s="11" t="s">
        <v>20</v>
      </c>
      <c r="B22" s="17"/>
      <c r="C22" s="12">
        <f t="shared" si="0"/>
        <v>0</v>
      </c>
    </row>
    <row r="23" spans="1:3" ht="18" customHeight="1" x14ac:dyDescent="0.25">
      <c r="A23" s="11" t="s">
        <v>21</v>
      </c>
      <c r="B23" s="17"/>
      <c r="C23" s="12">
        <f t="shared" si="0"/>
        <v>0</v>
      </c>
    </row>
    <row r="24" spans="1:3" ht="18" customHeight="1" thickBot="1" x14ac:dyDescent="0.3">
      <c r="A24" s="19" t="s">
        <v>22</v>
      </c>
      <c r="B24" s="20"/>
      <c r="C24" s="12">
        <f t="shared" si="0"/>
        <v>0</v>
      </c>
    </row>
    <row r="25" spans="1:3" ht="18" customHeight="1" x14ac:dyDescent="0.25">
      <c r="A25" s="5" t="s">
        <v>23</v>
      </c>
      <c r="B25" s="16" t="s">
        <v>24</v>
      </c>
      <c r="C25" s="7">
        <f>C26+C31+C38</f>
        <v>0</v>
      </c>
    </row>
    <row r="26" spans="1:3" ht="18" customHeight="1" x14ac:dyDescent="0.25">
      <c r="A26" s="21" t="s">
        <v>25</v>
      </c>
      <c r="B26" s="22" t="s">
        <v>24</v>
      </c>
      <c r="C26" s="23">
        <f>SUBTOTAL(9,C29:C30)</f>
        <v>0</v>
      </c>
    </row>
    <row r="27" spans="1:3" ht="18" customHeight="1" x14ac:dyDescent="0.25">
      <c r="A27" s="8" t="s">
        <v>26</v>
      </c>
      <c r="B27" s="24" t="s">
        <v>24</v>
      </c>
      <c r="C27" s="25"/>
    </row>
    <row r="28" spans="1:3" ht="18" customHeight="1" x14ac:dyDescent="0.25">
      <c r="A28" s="8" t="s">
        <v>27</v>
      </c>
      <c r="B28" s="26" t="s">
        <v>24</v>
      </c>
      <c r="C28" s="18"/>
    </row>
    <row r="29" spans="1:3" ht="18" customHeight="1" x14ac:dyDescent="0.25">
      <c r="A29" s="8" t="s">
        <v>28</v>
      </c>
      <c r="B29" s="26" t="s">
        <v>24</v>
      </c>
      <c r="C29" s="18">
        <f>ROUND(C27*C28,2)</f>
        <v>0</v>
      </c>
    </row>
    <row r="30" spans="1:3" ht="18" customHeight="1" x14ac:dyDescent="0.25">
      <c r="A30" s="8" t="s">
        <v>29</v>
      </c>
      <c r="B30" s="9">
        <v>0.06</v>
      </c>
      <c r="C30" s="27">
        <f>ROUND(-C6*B30,2)</f>
        <v>0</v>
      </c>
    </row>
    <row r="31" spans="1:3" ht="18" customHeight="1" x14ac:dyDescent="0.25">
      <c r="A31" s="21" t="s">
        <v>30</v>
      </c>
      <c r="B31" s="22" t="s">
        <v>24</v>
      </c>
      <c r="C31" s="23">
        <f>C34+C36+C37</f>
        <v>0</v>
      </c>
    </row>
    <row r="32" spans="1:3" ht="18" customHeight="1" x14ac:dyDescent="0.25">
      <c r="A32" s="8" t="s">
        <v>31</v>
      </c>
      <c r="B32" s="24" t="s">
        <v>24</v>
      </c>
      <c r="C32" s="25"/>
    </row>
    <row r="33" spans="1:3" ht="18" customHeight="1" x14ac:dyDescent="0.25">
      <c r="A33" s="28" t="s">
        <v>32</v>
      </c>
      <c r="B33" s="29" t="s">
        <v>24</v>
      </c>
      <c r="C33" s="13"/>
    </row>
    <row r="34" spans="1:3" ht="18" customHeight="1" x14ac:dyDescent="0.25">
      <c r="A34" s="28" t="s">
        <v>28</v>
      </c>
      <c r="B34" s="29" t="s">
        <v>24</v>
      </c>
      <c r="C34" s="13">
        <f>ROUND(C33*C32,2)</f>
        <v>0</v>
      </c>
    </row>
    <row r="35" spans="1:3" ht="18" customHeight="1" x14ac:dyDescent="0.25">
      <c r="A35" s="28" t="s">
        <v>33</v>
      </c>
      <c r="B35" s="29" t="s">
        <v>24</v>
      </c>
      <c r="C35" s="30"/>
    </row>
    <row r="36" spans="1:3" ht="18" customHeight="1" x14ac:dyDescent="0.25">
      <c r="A36" s="8" t="s">
        <v>34</v>
      </c>
      <c r="B36" s="29" t="s">
        <v>24</v>
      </c>
      <c r="C36" s="30">
        <f>C35*C32</f>
        <v>0</v>
      </c>
    </row>
    <row r="37" spans="1:3" ht="18" customHeight="1" x14ac:dyDescent="0.25">
      <c r="A37" s="8" t="s">
        <v>35</v>
      </c>
      <c r="B37" s="29" t="s">
        <v>24</v>
      </c>
      <c r="C37" s="13">
        <f>ROUND((C33+C35)/12,2)</f>
        <v>0</v>
      </c>
    </row>
    <row r="38" spans="1:3" ht="18" customHeight="1" x14ac:dyDescent="0.25">
      <c r="A38" s="21" t="s">
        <v>36</v>
      </c>
      <c r="B38" s="22" t="s">
        <v>24</v>
      </c>
      <c r="C38" s="23">
        <f>SUBTOTAL(9,C39:C41)</f>
        <v>0</v>
      </c>
    </row>
    <row r="39" spans="1:3" ht="18" customHeight="1" x14ac:dyDescent="0.25">
      <c r="A39" s="28" t="s">
        <v>37</v>
      </c>
      <c r="B39" s="31" t="s">
        <v>24</v>
      </c>
      <c r="C39" s="13"/>
    </row>
    <row r="40" spans="1:3" ht="18" customHeight="1" x14ac:dyDescent="0.25">
      <c r="A40" s="28" t="s">
        <v>38</v>
      </c>
      <c r="B40" s="31" t="s">
        <v>24</v>
      </c>
      <c r="C40" s="13"/>
    </row>
    <row r="41" spans="1:3" ht="18" customHeight="1" x14ac:dyDescent="0.25">
      <c r="A41" s="28" t="s">
        <v>39</v>
      </c>
      <c r="B41" s="32" t="s">
        <v>24</v>
      </c>
      <c r="C41" s="13"/>
    </row>
    <row r="42" spans="1:3" ht="18" customHeight="1" x14ac:dyDescent="0.25">
      <c r="A42" s="8" t="s">
        <v>40</v>
      </c>
      <c r="B42" s="29"/>
      <c r="C42" s="13"/>
    </row>
    <row r="43" spans="1:3" ht="18" customHeight="1" x14ac:dyDescent="0.25">
      <c r="A43" s="11" t="s">
        <v>117</v>
      </c>
      <c r="B43" s="114"/>
      <c r="C43" s="18"/>
    </row>
    <row r="44" spans="1:3" ht="18" customHeight="1" thickBot="1" x14ac:dyDescent="0.3">
      <c r="A44" s="11" t="s">
        <v>116</v>
      </c>
      <c r="B44" s="114"/>
      <c r="C44" s="18"/>
    </row>
    <row r="45" spans="1:3" ht="18" customHeight="1" x14ac:dyDescent="0.25">
      <c r="A45" s="5" t="s">
        <v>41</v>
      </c>
      <c r="B45" s="16">
        <f>IFERROR(C45/C84,0)</f>
        <v>0</v>
      </c>
      <c r="C45" s="7">
        <f>SUBTOTAL(9,C46:C51)</f>
        <v>0</v>
      </c>
    </row>
    <row r="46" spans="1:3" ht="18" customHeight="1" x14ac:dyDescent="0.25">
      <c r="A46" s="11" t="s">
        <v>42</v>
      </c>
      <c r="B46" s="33"/>
      <c r="C46" s="10">
        <f>ROUND(B46*$C$4,2)</f>
        <v>0</v>
      </c>
    </row>
    <row r="47" spans="1:3" ht="18" customHeight="1" x14ac:dyDescent="0.25">
      <c r="A47" s="11" t="s">
        <v>43</v>
      </c>
      <c r="B47" s="33"/>
      <c r="C47" s="10">
        <f>ROUND(B47*$C$4,2)</f>
        <v>0</v>
      </c>
    </row>
    <row r="48" spans="1:3" ht="18" customHeight="1" x14ac:dyDescent="0.25">
      <c r="A48" s="11" t="s">
        <v>44</v>
      </c>
      <c r="B48" s="33"/>
      <c r="C48" s="10">
        <f>ROUND(B48*$C$4,2)</f>
        <v>0</v>
      </c>
    </row>
    <row r="49" spans="1:3" ht="18" customHeight="1" x14ac:dyDescent="0.25">
      <c r="A49" s="11" t="s">
        <v>45</v>
      </c>
      <c r="B49" s="34"/>
      <c r="C49" s="10">
        <f>ROUND(B49*$C$4,2)</f>
        <v>0</v>
      </c>
    </row>
    <row r="50" spans="1:3" ht="18" customHeight="1" x14ac:dyDescent="0.25">
      <c r="A50" s="8" t="s">
        <v>46</v>
      </c>
      <c r="B50" s="34"/>
      <c r="C50" s="35">
        <f>ROUND(B50*$C$4,2)</f>
        <v>0</v>
      </c>
    </row>
    <row r="51" spans="1:3" ht="18" customHeight="1" thickBot="1" x14ac:dyDescent="0.3">
      <c r="A51" s="11" t="s">
        <v>47</v>
      </c>
      <c r="B51" s="36"/>
      <c r="C51" s="15">
        <f>ROUND(B51*($C$4),2)</f>
        <v>0</v>
      </c>
    </row>
    <row r="52" spans="1:3" ht="18" customHeight="1" x14ac:dyDescent="0.25">
      <c r="A52" s="5" t="s">
        <v>48</v>
      </c>
      <c r="B52" s="16">
        <f>IFERROR(C52/C84,0)</f>
        <v>0</v>
      </c>
      <c r="C52" s="7">
        <f>SUBTOTAL(9,C53:C61)</f>
        <v>0</v>
      </c>
    </row>
    <row r="53" spans="1:3" ht="18" customHeight="1" x14ac:dyDescent="0.25">
      <c r="A53" s="37" t="s">
        <v>49</v>
      </c>
      <c r="B53" s="38"/>
      <c r="C53" s="10">
        <f t="shared" ref="C53:C58" si="1">ROUND(B53*($C$4),2)</f>
        <v>0</v>
      </c>
    </row>
    <row r="54" spans="1:3" ht="18" customHeight="1" x14ac:dyDescent="0.25">
      <c r="A54" s="37" t="s">
        <v>50</v>
      </c>
      <c r="B54" s="33"/>
      <c r="C54" s="10">
        <f t="shared" si="1"/>
        <v>0</v>
      </c>
    </row>
    <row r="55" spans="1:3" ht="18" customHeight="1" x14ac:dyDescent="0.25">
      <c r="A55" s="37" t="s">
        <v>51</v>
      </c>
      <c r="B55" s="39"/>
      <c r="C55" s="10">
        <f t="shared" si="1"/>
        <v>0</v>
      </c>
    </row>
    <row r="56" spans="1:3" ht="18" customHeight="1" x14ac:dyDescent="0.25">
      <c r="A56" s="37" t="s">
        <v>52</v>
      </c>
      <c r="B56" s="33"/>
      <c r="C56" s="10">
        <f t="shared" si="1"/>
        <v>0</v>
      </c>
    </row>
    <row r="57" spans="1:3" ht="18" customHeight="1" x14ac:dyDescent="0.25">
      <c r="A57" s="37" t="s">
        <v>53</v>
      </c>
      <c r="B57" s="33"/>
      <c r="C57" s="10">
        <f t="shared" si="1"/>
        <v>0</v>
      </c>
    </row>
    <row r="58" spans="1:3" ht="18" customHeight="1" x14ac:dyDescent="0.25">
      <c r="A58" s="37" t="s">
        <v>54</v>
      </c>
      <c r="B58" s="33"/>
      <c r="C58" s="10">
        <f t="shared" si="1"/>
        <v>0</v>
      </c>
    </row>
    <row r="59" spans="1:3" ht="18" customHeight="1" x14ac:dyDescent="0.25">
      <c r="A59" s="37" t="s">
        <v>55</v>
      </c>
      <c r="B59" s="39"/>
      <c r="C59" s="13">
        <v>0</v>
      </c>
    </row>
    <row r="60" spans="1:3" ht="18" customHeight="1" x14ac:dyDescent="0.25">
      <c r="A60" s="37" t="s">
        <v>56</v>
      </c>
      <c r="B60" s="39"/>
      <c r="C60" s="10">
        <f>ROUND(B60*($C$4),2)</f>
        <v>0</v>
      </c>
    </row>
    <row r="61" spans="1:3" ht="18" customHeight="1" thickBot="1" x14ac:dyDescent="0.3">
      <c r="A61" s="40" t="s">
        <v>57</v>
      </c>
      <c r="B61" s="41"/>
      <c r="C61" s="35">
        <f>ROUND(B61*($C$4),2)</f>
        <v>0</v>
      </c>
    </row>
    <row r="62" spans="1:3" ht="18" customHeight="1" x14ac:dyDescent="0.25">
      <c r="A62" s="5" t="s">
        <v>58</v>
      </c>
      <c r="B62" s="16">
        <f>IFERROR(C62/$C$84,0)</f>
        <v>0</v>
      </c>
      <c r="C62" s="7">
        <f>SUBTOTAL(9,C63:C65)</f>
        <v>0</v>
      </c>
    </row>
    <row r="63" spans="1:3" ht="18" customHeight="1" x14ac:dyDescent="0.25">
      <c r="A63" s="28" t="s">
        <v>59</v>
      </c>
      <c r="B63" s="31" t="s">
        <v>24</v>
      </c>
      <c r="C63" s="10"/>
    </row>
    <row r="64" spans="1:3" ht="18" customHeight="1" x14ac:dyDescent="0.25">
      <c r="A64" s="28" t="s">
        <v>60</v>
      </c>
      <c r="B64" s="31" t="s">
        <v>24</v>
      </c>
      <c r="C64" s="10"/>
    </row>
    <row r="65" spans="1:3" ht="18" customHeight="1" thickBot="1" x14ac:dyDescent="0.3">
      <c r="A65" s="42" t="s">
        <v>61</v>
      </c>
      <c r="B65" s="43" t="s">
        <v>24</v>
      </c>
      <c r="C65" s="15"/>
    </row>
    <row r="66" spans="1:3" ht="18" customHeight="1" x14ac:dyDescent="0.25">
      <c r="A66" s="5" t="s">
        <v>62</v>
      </c>
      <c r="B66" s="16">
        <f>IFERROR(C66/C84,0)</f>
        <v>0</v>
      </c>
      <c r="C66" s="7">
        <f>SUBTOTAL(9,C67:C72)</f>
        <v>0</v>
      </c>
    </row>
    <row r="67" spans="1:3" ht="18" customHeight="1" x14ac:dyDescent="0.25">
      <c r="A67" s="28" t="s">
        <v>63</v>
      </c>
      <c r="B67" s="33"/>
      <c r="C67" s="10">
        <f>ROUND(B67*C82,2)</f>
        <v>0</v>
      </c>
    </row>
    <row r="68" spans="1:3" ht="18" customHeight="1" x14ac:dyDescent="0.25">
      <c r="A68" s="28" t="s">
        <v>64</v>
      </c>
      <c r="B68" s="44"/>
      <c r="C68" s="10">
        <f>ROUND(B68*C82,2)</f>
        <v>0</v>
      </c>
    </row>
    <row r="69" spans="1:3" ht="18" customHeight="1" x14ac:dyDescent="0.25">
      <c r="A69" s="28" t="s">
        <v>65</v>
      </c>
      <c r="B69" s="44">
        <f>SUBTOTAL(9,B70:B72)</f>
        <v>0</v>
      </c>
      <c r="C69" s="10">
        <f>SUBTOTAL(9,C70:C72)</f>
        <v>0</v>
      </c>
    </row>
    <row r="70" spans="1:3" ht="18" customHeight="1" x14ac:dyDescent="0.25">
      <c r="A70" s="28" t="s">
        <v>66</v>
      </c>
      <c r="B70" s="44"/>
      <c r="C70" s="10">
        <f>ROUND(B70*C82,2)</f>
        <v>0</v>
      </c>
    </row>
    <row r="71" spans="1:3" ht="18" customHeight="1" x14ac:dyDescent="0.25">
      <c r="A71" s="28" t="s">
        <v>67</v>
      </c>
      <c r="B71" s="44"/>
      <c r="C71" s="10">
        <f>ROUND(B71*C82,2)</f>
        <v>0</v>
      </c>
    </row>
    <row r="72" spans="1:3" ht="18" customHeight="1" thickBot="1" x14ac:dyDescent="0.3">
      <c r="A72" s="42" t="s">
        <v>68</v>
      </c>
      <c r="B72" s="45"/>
      <c r="C72" s="15">
        <f>ROUND(B72*C82,2)</f>
        <v>0</v>
      </c>
    </row>
    <row r="73" spans="1:3" ht="18" customHeight="1" thickBot="1" x14ac:dyDescent="0.3"/>
    <row r="74" spans="1:3" ht="18" customHeight="1" x14ac:dyDescent="0.25">
      <c r="A74" s="113" t="s">
        <v>69</v>
      </c>
      <c r="B74" s="113"/>
      <c r="C74" s="113"/>
    </row>
    <row r="75" spans="1:3" ht="18" customHeight="1" x14ac:dyDescent="0.25">
      <c r="A75" s="46" t="s">
        <v>1</v>
      </c>
      <c r="B75" s="38">
        <f t="shared" ref="B75:B83" si="2">IFERROR(C75/$C$84,0)</f>
        <v>0</v>
      </c>
      <c r="C75" s="47">
        <f>C4</f>
        <v>0</v>
      </c>
    </row>
    <row r="76" spans="1:3" ht="18" customHeight="1" x14ac:dyDescent="0.25">
      <c r="A76" s="46" t="s">
        <v>11</v>
      </c>
      <c r="B76" s="38">
        <f t="shared" si="2"/>
        <v>0</v>
      </c>
      <c r="C76" s="47">
        <f>C13</f>
        <v>0</v>
      </c>
    </row>
    <row r="77" spans="1:3" ht="18" customHeight="1" x14ac:dyDescent="0.25">
      <c r="A77" s="46" t="s">
        <v>14</v>
      </c>
      <c r="B77" s="38">
        <f t="shared" si="2"/>
        <v>0</v>
      </c>
      <c r="C77" s="47">
        <f>C16</f>
        <v>0</v>
      </c>
    </row>
    <row r="78" spans="1:3" ht="18" customHeight="1" x14ac:dyDescent="0.25">
      <c r="A78" s="46" t="s">
        <v>23</v>
      </c>
      <c r="B78" s="38">
        <f t="shared" si="2"/>
        <v>0</v>
      </c>
      <c r="C78" s="47">
        <f>C25</f>
        <v>0</v>
      </c>
    </row>
    <row r="79" spans="1:3" ht="18" customHeight="1" x14ac:dyDescent="0.25">
      <c r="A79" s="46" t="s">
        <v>41</v>
      </c>
      <c r="B79" s="38">
        <f t="shared" si="2"/>
        <v>0</v>
      </c>
      <c r="C79" s="47">
        <f>C45</f>
        <v>0</v>
      </c>
    </row>
    <row r="80" spans="1:3" ht="18" customHeight="1" x14ac:dyDescent="0.25">
      <c r="A80" s="46" t="s">
        <v>48</v>
      </c>
      <c r="B80" s="38">
        <f t="shared" si="2"/>
        <v>0</v>
      </c>
      <c r="C80" s="47">
        <f>C52</f>
        <v>0</v>
      </c>
    </row>
    <row r="81" spans="1:3" ht="18" customHeight="1" x14ac:dyDescent="0.25">
      <c r="A81" s="46" t="s">
        <v>58</v>
      </c>
      <c r="B81" s="38">
        <f t="shared" si="2"/>
        <v>0</v>
      </c>
      <c r="C81" s="47">
        <f>C62</f>
        <v>0</v>
      </c>
    </row>
    <row r="82" spans="1:3" ht="18" customHeight="1" x14ac:dyDescent="0.25">
      <c r="A82" s="48" t="s">
        <v>70</v>
      </c>
      <c r="B82" s="38">
        <f t="shared" si="2"/>
        <v>0</v>
      </c>
      <c r="C82" s="47">
        <f>SUBTOTAL(9,C75:C81)</f>
        <v>0</v>
      </c>
    </row>
    <row r="83" spans="1:3" ht="18" customHeight="1" x14ac:dyDescent="0.25">
      <c r="A83" s="46" t="s">
        <v>62</v>
      </c>
      <c r="B83" s="38">
        <f t="shared" si="2"/>
        <v>0</v>
      </c>
      <c r="C83" s="47">
        <f>C66</f>
        <v>0</v>
      </c>
    </row>
    <row r="84" spans="1:3" ht="18" customHeight="1" thickBot="1" x14ac:dyDescent="0.3">
      <c r="A84" s="49" t="s">
        <v>71</v>
      </c>
      <c r="B84" s="50">
        <f>SUM(B75:B83)-B82</f>
        <v>0</v>
      </c>
      <c r="C84" s="51">
        <f>C83+C82</f>
        <v>0</v>
      </c>
    </row>
    <row r="85" spans="1:3" ht="18" customHeight="1" x14ac:dyDescent="0.25"/>
  </sheetData>
  <sheetProtection selectLockedCells="1" selectUnlockedCells="1"/>
  <mergeCells count="2">
    <mergeCell ref="A1:C1"/>
    <mergeCell ref="A74:C74"/>
  </mergeCells>
  <printOptions horizontalCentered="1" verticalCentered="1"/>
  <pageMargins left="0.25" right="0.25" top="0.75" bottom="0.75" header="0.51181102362204722" footer="0.51181102362204722"/>
  <pageSetup paperSize="9" scale="5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E3F1-4BA6-4D51-976E-CA8D846DCA29}">
  <sheetPr>
    <pageSetUpPr fitToPage="1"/>
  </sheetPr>
  <dimension ref="A1:C85"/>
  <sheetViews>
    <sheetView topLeftCell="A22" workbookViewId="0">
      <selection activeCell="A43" sqref="A43"/>
    </sheetView>
  </sheetViews>
  <sheetFormatPr defaultColWidth="11.5703125" defaultRowHeight="12.75" x14ac:dyDescent="0.25"/>
  <cols>
    <col min="1" max="1" width="75" style="1" customWidth="1"/>
    <col min="2" max="2" width="11.5703125" style="1"/>
    <col min="3" max="3" width="15" style="1" customWidth="1"/>
    <col min="4" max="16384" width="11.5703125" style="1"/>
  </cols>
  <sheetData>
    <row r="1" spans="1:3" ht="18" x14ac:dyDescent="0.25">
      <c r="A1" s="112" t="s">
        <v>75</v>
      </c>
      <c r="B1" s="112"/>
      <c r="C1" s="112"/>
    </row>
    <row r="2" spans="1:3" ht="15" x14ac:dyDescent="0.25">
      <c r="A2" s="2" t="s">
        <v>76</v>
      </c>
      <c r="B2" s="3"/>
      <c r="C2" s="3"/>
    </row>
    <row r="3" spans="1:3" ht="18" customHeight="1" thickBot="1" x14ac:dyDescent="0.3">
      <c r="A3" s="4"/>
      <c r="B3" s="4"/>
      <c r="C3" s="4"/>
    </row>
    <row r="4" spans="1:3" ht="18" customHeight="1" x14ac:dyDescent="0.25">
      <c r="A4" s="5" t="s">
        <v>1</v>
      </c>
      <c r="B4" s="6">
        <f>IFERROR(C4/C84,0)</f>
        <v>0</v>
      </c>
      <c r="C4" s="7">
        <f>SUBTOTAL(9,C6:C11)</f>
        <v>0</v>
      </c>
    </row>
    <row r="5" spans="1:3" ht="18" customHeight="1" x14ac:dyDescent="0.25">
      <c r="A5" s="8" t="s">
        <v>2</v>
      </c>
      <c r="B5" s="9"/>
      <c r="C5" s="10"/>
    </row>
    <row r="6" spans="1:3" ht="18" customHeight="1" x14ac:dyDescent="0.25">
      <c r="A6" s="11" t="s">
        <v>3</v>
      </c>
      <c r="B6" s="9"/>
      <c r="C6" s="12"/>
    </row>
    <row r="7" spans="1:3" ht="18" customHeight="1" x14ac:dyDescent="0.25">
      <c r="A7" s="8" t="s">
        <v>4</v>
      </c>
      <c r="B7" s="9"/>
      <c r="C7" s="10">
        <f>ROUND(C6*B7,2)</f>
        <v>0</v>
      </c>
    </row>
    <row r="8" spans="1:3" ht="18" customHeight="1" x14ac:dyDescent="0.25">
      <c r="A8" s="8" t="s">
        <v>6</v>
      </c>
      <c r="B8" s="9"/>
      <c r="C8" s="10">
        <v>0</v>
      </c>
    </row>
    <row r="9" spans="1:3" ht="18" customHeight="1" x14ac:dyDescent="0.25">
      <c r="A9" s="8" t="s">
        <v>7</v>
      </c>
      <c r="B9" s="9"/>
      <c r="C9" s="10">
        <v>0</v>
      </c>
    </row>
    <row r="10" spans="1:3" ht="18" customHeight="1" x14ac:dyDescent="0.25">
      <c r="A10" s="8" t="s">
        <v>8</v>
      </c>
      <c r="B10" s="9"/>
      <c r="C10" s="10">
        <v>0</v>
      </c>
    </row>
    <row r="11" spans="1:3" ht="18" customHeight="1" thickBot="1" x14ac:dyDescent="0.3">
      <c r="A11" s="14" t="s">
        <v>9</v>
      </c>
      <c r="B11" s="9"/>
      <c r="C11" s="15">
        <v>0</v>
      </c>
    </row>
    <row r="12" spans="1:3" ht="18" customHeight="1" thickBot="1" x14ac:dyDescent="0.3">
      <c r="A12" s="5" t="s">
        <v>10</v>
      </c>
      <c r="B12" s="16">
        <f>IFERROR(B76+B77+B78,0)</f>
        <v>0</v>
      </c>
      <c r="C12" s="7">
        <f>C13+C16+C25</f>
        <v>0</v>
      </c>
    </row>
    <row r="13" spans="1:3" ht="18" customHeight="1" x14ac:dyDescent="0.25">
      <c r="A13" s="5" t="s">
        <v>11</v>
      </c>
      <c r="B13" s="16">
        <f>SUM(B14:B15)</f>
        <v>0</v>
      </c>
      <c r="C13" s="7">
        <f>SUBTOTAL(9,C14:C15)</f>
        <v>0</v>
      </c>
    </row>
    <row r="14" spans="1:3" ht="18" customHeight="1" x14ac:dyDescent="0.25">
      <c r="A14" s="8" t="s">
        <v>12</v>
      </c>
      <c r="B14" s="17"/>
      <c r="C14" s="13">
        <f>ROUND(B14*$C$4,2)</f>
        <v>0</v>
      </c>
    </row>
    <row r="15" spans="1:3" ht="18" customHeight="1" thickBot="1" x14ac:dyDescent="0.3">
      <c r="A15" s="11" t="s">
        <v>13</v>
      </c>
      <c r="B15" s="17"/>
      <c r="C15" s="18">
        <f>ROUND(B15*$C$4,2)</f>
        <v>0</v>
      </c>
    </row>
    <row r="16" spans="1:3" ht="18" customHeight="1" x14ac:dyDescent="0.25">
      <c r="A16" s="5" t="s">
        <v>14</v>
      </c>
      <c r="B16" s="16">
        <f>SUM(B17:B24)</f>
        <v>0</v>
      </c>
      <c r="C16" s="7">
        <f>SUBTOTAL(9,C17:C24)</f>
        <v>0</v>
      </c>
    </row>
    <row r="17" spans="1:3" ht="18" customHeight="1" x14ac:dyDescent="0.25">
      <c r="A17" s="11" t="s">
        <v>15</v>
      </c>
      <c r="B17" s="17"/>
      <c r="C17" s="12">
        <f t="shared" ref="C17:C24" si="0">ROUND(B17*$C$4,2)</f>
        <v>0</v>
      </c>
    </row>
    <row r="18" spans="1:3" ht="18" customHeight="1" x14ac:dyDescent="0.25">
      <c r="A18" s="11" t="s">
        <v>16</v>
      </c>
      <c r="B18" s="17"/>
      <c r="C18" s="12">
        <f t="shared" si="0"/>
        <v>0</v>
      </c>
    </row>
    <row r="19" spans="1:3" ht="18" customHeight="1" x14ac:dyDescent="0.25">
      <c r="A19" s="11" t="s">
        <v>17</v>
      </c>
      <c r="B19" s="17"/>
      <c r="C19" s="12">
        <f t="shared" si="0"/>
        <v>0</v>
      </c>
    </row>
    <row r="20" spans="1:3" ht="18" customHeight="1" x14ac:dyDescent="0.25">
      <c r="A20" s="11" t="s">
        <v>18</v>
      </c>
      <c r="B20" s="17"/>
      <c r="C20" s="12">
        <f t="shared" si="0"/>
        <v>0</v>
      </c>
    </row>
    <row r="21" spans="1:3" ht="18" customHeight="1" x14ac:dyDescent="0.25">
      <c r="A21" s="11" t="s">
        <v>19</v>
      </c>
      <c r="B21" s="17"/>
      <c r="C21" s="12">
        <f t="shared" si="0"/>
        <v>0</v>
      </c>
    </row>
    <row r="22" spans="1:3" ht="18" customHeight="1" x14ac:dyDescent="0.25">
      <c r="A22" s="11" t="s">
        <v>20</v>
      </c>
      <c r="B22" s="17"/>
      <c r="C22" s="12">
        <f t="shared" si="0"/>
        <v>0</v>
      </c>
    </row>
    <row r="23" spans="1:3" ht="18" customHeight="1" x14ac:dyDescent="0.25">
      <c r="A23" s="11" t="s">
        <v>21</v>
      </c>
      <c r="B23" s="17"/>
      <c r="C23" s="12">
        <f t="shared" si="0"/>
        <v>0</v>
      </c>
    </row>
    <row r="24" spans="1:3" ht="18" customHeight="1" thickBot="1" x14ac:dyDescent="0.3">
      <c r="A24" s="19" t="s">
        <v>22</v>
      </c>
      <c r="B24" s="20"/>
      <c r="C24" s="12">
        <f t="shared" si="0"/>
        <v>0</v>
      </c>
    </row>
    <row r="25" spans="1:3" ht="18" customHeight="1" x14ac:dyDescent="0.25">
      <c r="A25" s="5" t="s">
        <v>23</v>
      </c>
      <c r="B25" s="16" t="s">
        <v>24</v>
      </c>
      <c r="C25" s="7">
        <f>C26+C31+C38</f>
        <v>0</v>
      </c>
    </row>
    <row r="26" spans="1:3" ht="18" customHeight="1" x14ac:dyDescent="0.25">
      <c r="A26" s="21" t="s">
        <v>25</v>
      </c>
      <c r="B26" s="22" t="s">
        <v>24</v>
      </c>
      <c r="C26" s="23">
        <f>SUBTOTAL(9,C29:C30)</f>
        <v>0</v>
      </c>
    </row>
    <row r="27" spans="1:3" ht="18" customHeight="1" x14ac:dyDescent="0.25">
      <c r="A27" s="8" t="s">
        <v>26</v>
      </c>
      <c r="B27" s="24" t="s">
        <v>24</v>
      </c>
      <c r="C27" s="25"/>
    </row>
    <row r="28" spans="1:3" ht="18" customHeight="1" x14ac:dyDescent="0.25">
      <c r="A28" s="8" t="s">
        <v>27</v>
      </c>
      <c r="B28" s="26" t="s">
        <v>24</v>
      </c>
      <c r="C28" s="18"/>
    </row>
    <row r="29" spans="1:3" ht="18" customHeight="1" x14ac:dyDescent="0.25">
      <c r="A29" s="8" t="s">
        <v>28</v>
      </c>
      <c r="B29" s="26" t="s">
        <v>24</v>
      </c>
      <c r="C29" s="18">
        <f>ROUND(C27*C28,2)</f>
        <v>0</v>
      </c>
    </row>
    <row r="30" spans="1:3" ht="18" customHeight="1" x14ac:dyDescent="0.25">
      <c r="A30" s="8" t="s">
        <v>29</v>
      </c>
      <c r="B30" s="9">
        <v>0.06</v>
      </c>
      <c r="C30" s="27">
        <f>ROUND(-C6*B30,2)</f>
        <v>0</v>
      </c>
    </row>
    <row r="31" spans="1:3" ht="18" customHeight="1" x14ac:dyDescent="0.25">
      <c r="A31" s="21" t="s">
        <v>30</v>
      </c>
      <c r="B31" s="22" t="s">
        <v>24</v>
      </c>
      <c r="C31" s="23">
        <f>C34+C36+C37</f>
        <v>0</v>
      </c>
    </row>
    <row r="32" spans="1:3" ht="18" customHeight="1" x14ac:dyDescent="0.25">
      <c r="A32" s="28" t="s">
        <v>31</v>
      </c>
      <c r="B32" s="29" t="s">
        <v>24</v>
      </c>
      <c r="C32" s="25"/>
    </row>
    <row r="33" spans="1:3" ht="18" customHeight="1" x14ac:dyDescent="0.25">
      <c r="A33" s="28" t="s">
        <v>32</v>
      </c>
      <c r="B33" s="29" t="s">
        <v>24</v>
      </c>
      <c r="C33" s="13"/>
    </row>
    <row r="34" spans="1:3" ht="18" customHeight="1" x14ac:dyDescent="0.25">
      <c r="A34" s="28" t="s">
        <v>28</v>
      </c>
      <c r="B34" s="29" t="s">
        <v>24</v>
      </c>
      <c r="C34" s="13">
        <f>ROUND(C33*C32,2)</f>
        <v>0</v>
      </c>
    </row>
    <row r="35" spans="1:3" ht="18" customHeight="1" x14ac:dyDescent="0.25">
      <c r="A35" s="28" t="s">
        <v>33</v>
      </c>
      <c r="B35" s="29" t="s">
        <v>24</v>
      </c>
      <c r="C35" s="30"/>
    </row>
    <row r="36" spans="1:3" ht="18" customHeight="1" x14ac:dyDescent="0.25">
      <c r="A36" s="8" t="s">
        <v>34</v>
      </c>
      <c r="B36" s="29" t="s">
        <v>24</v>
      </c>
      <c r="C36" s="30">
        <f>C35*C32</f>
        <v>0</v>
      </c>
    </row>
    <row r="37" spans="1:3" ht="18" customHeight="1" x14ac:dyDescent="0.25">
      <c r="A37" s="8" t="s">
        <v>35</v>
      </c>
      <c r="B37" s="29" t="s">
        <v>24</v>
      </c>
      <c r="C37" s="13">
        <f>ROUND((C33+C35)/12,2)</f>
        <v>0</v>
      </c>
    </row>
    <row r="38" spans="1:3" ht="18" customHeight="1" x14ac:dyDescent="0.25">
      <c r="A38" s="21" t="s">
        <v>36</v>
      </c>
      <c r="B38" s="22" t="s">
        <v>24</v>
      </c>
      <c r="C38" s="23">
        <f>SUBTOTAL(9,C39:C41)</f>
        <v>0</v>
      </c>
    </row>
    <row r="39" spans="1:3" ht="18" customHeight="1" x14ac:dyDescent="0.25">
      <c r="A39" s="28" t="s">
        <v>37</v>
      </c>
      <c r="B39" s="31" t="s">
        <v>24</v>
      </c>
      <c r="C39" s="13"/>
    </row>
    <row r="40" spans="1:3" ht="18" customHeight="1" x14ac:dyDescent="0.25">
      <c r="A40" s="28" t="s">
        <v>38</v>
      </c>
      <c r="B40" s="31" t="s">
        <v>24</v>
      </c>
      <c r="C40" s="13"/>
    </row>
    <row r="41" spans="1:3" ht="18" customHeight="1" x14ac:dyDescent="0.25">
      <c r="A41" s="28" t="s">
        <v>39</v>
      </c>
      <c r="B41" s="32" t="s">
        <v>24</v>
      </c>
      <c r="C41" s="13"/>
    </row>
    <row r="42" spans="1:3" ht="18" customHeight="1" x14ac:dyDescent="0.25">
      <c r="A42" s="8" t="s">
        <v>40</v>
      </c>
      <c r="B42" s="29"/>
      <c r="C42" s="13"/>
    </row>
    <row r="43" spans="1:3" ht="18" customHeight="1" x14ac:dyDescent="0.25">
      <c r="A43" s="11" t="s">
        <v>117</v>
      </c>
      <c r="B43" s="114"/>
      <c r="C43" s="18"/>
    </row>
    <row r="44" spans="1:3" ht="18" customHeight="1" thickBot="1" x14ac:dyDescent="0.3">
      <c r="A44" s="11" t="s">
        <v>116</v>
      </c>
      <c r="B44" s="114"/>
      <c r="C44" s="18"/>
    </row>
    <row r="45" spans="1:3" ht="18" customHeight="1" x14ac:dyDescent="0.25">
      <c r="A45" s="5" t="s">
        <v>41</v>
      </c>
      <c r="B45" s="16">
        <f>IFERROR(C45/C84,0)</f>
        <v>0</v>
      </c>
      <c r="C45" s="7">
        <f>SUBTOTAL(9,C46:C51)</f>
        <v>0</v>
      </c>
    </row>
    <row r="46" spans="1:3" ht="18" customHeight="1" x14ac:dyDescent="0.25">
      <c r="A46" s="11" t="s">
        <v>42</v>
      </c>
      <c r="B46" s="33"/>
      <c r="C46" s="10">
        <f>ROUND(B46*$C$4,2)</f>
        <v>0</v>
      </c>
    </row>
    <row r="47" spans="1:3" ht="18" customHeight="1" x14ac:dyDescent="0.25">
      <c r="A47" s="11" t="s">
        <v>43</v>
      </c>
      <c r="B47" s="33"/>
      <c r="C47" s="10">
        <f>ROUND(B47*$C$4,2)</f>
        <v>0</v>
      </c>
    </row>
    <row r="48" spans="1:3" ht="18" customHeight="1" x14ac:dyDescent="0.25">
      <c r="A48" s="11" t="s">
        <v>44</v>
      </c>
      <c r="B48" s="33"/>
      <c r="C48" s="10">
        <f>ROUND(B48*$C$4,2)</f>
        <v>0</v>
      </c>
    </row>
    <row r="49" spans="1:3" ht="18" customHeight="1" x14ac:dyDescent="0.25">
      <c r="A49" s="11" t="s">
        <v>45</v>
      </c>
      <c r="B49" s="34"/>
      <c r="C49" s="10">
        <f>ROUND(B49*$C$4,2)</f>
        <v>0</v>
      </c>
    </row>
    <row r="50" spans="1:3" ht="18" customHeight="1" x14ac:dyDescent="0.25">
      <c r="A50" s="8" t="s">
        <v>46</v>
      </c>
      <c r="B50" s="34"/>
      <c r="C50" s="35">
        <f>ROUND(B50*$C$4,2)</f>
        <v>0</v>
      </c>
    </row>
    <row r="51" spans="1:3" ht="18" customHeight="1" thickBot="1" x14ac:dyDescent="0.3">
      <c r="A51" s="11" t="s">
        <v>47</v>
      </c>
      <c r="B51" s="36"/>
      <c r="C51" s="15">
        <f>ROUND(B51*($C$4),2)</f>
        <v>0</v>
      </c>
    </row>
    <row r="52" spans="1:3" ht="18" customHeight="1" x14ac:dyDescent="0.25">
      <c r="A52" s="5" t="s">
        <v>48</v>
      </c>
      <c r="B52" s="16">
        <f>IFERROR(C52/C84,0)</f>
        <v>0</v>
      </c>
      <c r="C52" s="7">
        <f>SUBTOTAL(9,C53:C61)</f>
        <v>0</v>
      </c>
    </row>
    <row r="53" spans="1:3" ht="18" customHeight="1" x14ac:dyDescent="0.25">
      <c r="A53" s="37" t="s">
        <v>49</v>
      </c>
      <c r="B53" s="38"/>
      <c r="C53" s="10">
        <f t="shared" ref="C53:C58" si="1">ROUND(B53*($C$4),2)</f>
        <v>0</v>
      </c>
    </row>
    <row r="54" spans="1:3" ht="18" customHeight="1" x14ac:dyDescent="0.25">
      <c r="A54" s="37" t="s">
        <v>50</v>
      </c>
      <c r="B54" s="33"/>
      <c r="C54" s="10">
        <f t="shared" si="1"/>
        <v>0</v>
      </c>
    </row>
    <row r="55" spans="1:3" ht="18" customHeight="1" x14ac:dyDescent="0.25">
      <c r="A55" s="37" t="s">
        <v>51</v>
      </c>
      <c r="B55" s="39"/>
      <c r="C55" s="10">
        <f t="shared" si="1"/>
        <v>0</v>
      </c>
    </row>
    <row r="56" spans="1:3" ht="18" customHeight="1" x14ac:dyDescent="0.25">
      <c r="A56" s="37" t="s">
        <v>52</v>
      </c>
      <c r="B56" s="33"/>
      <c r="C56" s="10">
        <f t="shared" si="1"/>
        <v>0</v>
      </c>
    </row>
    <row r="57" spans="1:3" ht="18" customHeight="1" x14ac:dyDescent="0.25">
      <c r="A57" s="37" t="s">
        <v>53</v>
      </c>
      <c r="B57" s="33"/>
      <c r="C57" s="10">
        <f t="shared" si="1"/>
        <v>0</v>
      </c>
    </row>
    <row r="58" spans="1:3" ht="18" customHeight="1" x14ac:dyDescent="0.25">
      <c r="A58" s="37" t="s">
        <v>54</v>
      </c>
      <c r="B58" s="33"/>
      <c r="C58" s="10">
        <f t="shared" si="1"/>
        <v>0</v>
      </c>
    </row>
    <row r="59" spans="1:3" ht="18" customHeight="1" x14ac:dyDescent="0.25">
      <c r="A59" s="37" t="s">
        <v>55</v>
      </c>
      <c r="B59" s="39"/>
      <c r="C59" s="13">
        <v>0</v>
      </c>
    </row>
    <row r="60" spans="1:3" ht="18" customHeight="1" x14ac:dyDescent="0.25">
      <c r="A60" s="37" t="s">
        <v>56</v>
      </c>
      <c r="B60" s="39"/>
      <c r="C60" s="10">
        <f>ROUND(B60*($C$4),2)</f>
        <v>0</v>
      </c>
    </row>
    <row r="61" spans="1:3" ht="18" customHeight="1" thickBot="1" x14ac:dyDescent="0.3">
      <c r="A61" s="40" t="s">
        <v>57</v>
      </c>
      <c r="B61" s="41"/>
      <c r="C61" s="35">
        <f>ROUND(B61*($C$4),2)</f>
        <v>0</v>
      </c>
    </row>
    <row r="62" spans="1:3" ht="18" customHeight="1" x14ac:dyDescent="0.25">
      <c r="A62" s="5" t="s">
        <v>58</v>
      </c>
      <c r="B62" s="16">
        <f>IFERROR(C62/$C$84,0)</f>
        <v>0</v>
      </c>
      <c r="C62" s="7">
        <f>SUBTOTAL(9,C63:C65)</f>
        <v>0</v>
      </c>
    </row>
    <row r="63" spans="1:3" ht="18" customHeight="1" x14ac:dyDescent="0.25">
      <c r="A63" s="28" t="s">
        <v>59</v>
      </c>
      <c r="B63" s="31" t="s">
        <v>24</v>
      </c>
      <c r="C63" s="10"/>
    </row>
    <row r="64" spans="1:3" ht="18" customHeight="1" x14ac:dyDescent="0.25">
      <c r="A64" s="28" t="s">
        <v>60</v>
      </c>
      <c r="B64" s="31" t="s">
        <v>24</v>
      </c>
      <c r="C64" s="10"/>
    </row>
    <row r="65" spans="1:3" ht="18" customHeight="1" thickBot="1" x14ac:dyDescent="0.3">
      <c r="A65" s="42" t="s">
        <v>61</v>
      </c>
      <c r="B65" s="43" t="s">
        <v>24</v>
      </c>
      <c r="C65" s="15"/>
    </row>
    <row r="66" spans="1:3" ht="18" customHeight="1" x14ac:dyDescent="0.25">
      <c r="A66" s="5" t="s">
        <v>62</v>
      </c>
      <c r="B66" s="16">
        <f>IFERROR(C66/C84,0)</f>
        <v>0</v>
      </c>
      <c r="C66" s="7">
        <f>SUBTOTAL(9,C67:C72)</f>
        <v>0</v>
      </c>
    </row>
    <row r="67" spans="1:3" ht="18" customHeight="1" x14ac:dyDescent="0.25">
      <c r="A67" s="28" t="s">
        <v>63</v>
      </c>
      <c r="B67" s="33"/>
      <c r="C67" s="10">
        <f>ROUND(B67*C82,2)</f>
        <v>0</v>
      </c>
    </row>
    <row r="68" spans="1:3" ht="18" customHeight="1" x14ac:dyDescent="0.25">
      <c r="A68" s="28" t="s">
        <v>64</v>
      </c>
      <c r="B68" s="44"/>
      <c r="C68" s="10">
        <f>ROUND(B68*C82,2)</f>
        <v>0</v>
      </c>
    </row>
    <row r="69" spans="1:3" ht="18" customHeight="1" x14ac:dyDescent="0.25">
      <c r="A69" s="28" t="s">
        <v>65</v>
      </c>
      <c r="B69" s="44">
        <f>SUBTOTAL(9,B70:B72)</f>
        <v>0</v>
      </c>
      <c r="C69" s="10">
        <f>SUBTOTAL(9,C70:C72)</f>
        <v>0</v>
      </c>
    </row>
    <row r="70" spans="1:3" ht="18" customHeight="1" x14ac:dyDescent="0.25">
      <c r="A70" s="28" t="s">
        <v>66</v>
      </c>
      <c r="B70" s="44"/>
      <c r="C70" s="10">
        <f>ROUND(B70*C82,2)</f>
        <v>0</v>
      </c>
    </row>
    <row r="71" spans="1:3" ht="18" customHeight="1" x14ac:dyDescent="0.25">
      <c r="A71" s="28" t="s">
        <v>67</v>
      </c>
      <c r="B71" s="44"/>
      <c r="C71" s="10">
        <f>ROUND(B71*C82,2)</f>
        <v>0</v>
      </c>
    </row>
    <row r="72" spans="1:3" ht="18" customHeight="1" thickBot="1" x14ac:dyDescent="0.3">
      <c r="A72" s="42" t="s">
        <v>68</v>
      </c>
      <c r="B72" s="45"/>
      <c r="C72" s="15">
        <f>ROUND(B72*C82,2)</f>
        <v>0</v>
      </c>
    </row>
    <row r="73" spans="1:3" ht="18" customHeight="1" thickBot="1" x14ac:dyDescent="0.3"/>
    <row r="74" spans="1:3" ht="18" customHeight="1" x14ac:dyDescent="0.25">
      <c r="A74" s="113" t="s">
        <v>69</v>
      </c>
      <c r="B74" s="113"/>
      <c r="C74" s="113"/>
    </row>
    <row r="75" spans="1:3" ht="18" customHeight="1" x14ac:dyDescent="0.25">
      <c r="A75" s="46" t="s">
        <v>1</v>
      </c>
      <c r="B75" s="38">
        <f t="shared" ref="B75:B83" si="2">IFERROR(C75/$C$84,0)</f>
        <v>0</v>
      </c>
      <c r="C75" s="47">
        <f>C4</f>
        <v>0</v>
      </c>
    </row>
    <row r="76" spans="1:3" ht="18" customHeight="1" x14ac:dyDescent="0.25">
      <c r="A76" s="46" t="s">
        <v>11</v>
      </c>
      <c r="B76" s="38">
        <f t="shared" si="2"/>
        <v>0</v>
      </c>
      <c r="C76" s="47">
        <f>C13</f>
        <v>0</v>
      </c>
    </row>
    <row r="77" spans="1:3" ht="18" customHeight="1" x14ac:dyDescent="0.25">
      <c r="A77" s="46" t="s">
        <v>14</v>
      </c>
      <c r="B77" s="38">
        <f t="shared" si="2"/>
        <v>0</v>
      </c>
      <c r="C77" s="47">
        <f>C16</f>
        <v>0</v>
      </c>
    </row>
    <row r="78" spans="1:3" ht="18" customHeight="1" x14ac:dyDescent="0.25">
      <c r="A78" s="46" t="s">
        <v>23</v>
      </c>
      <c r="B78" s="38">
        <f t="shared" si="2"/>
        <v>0</v>
      </c>
      <c r="C78" s="47">
        <f>C25</f>
        <v>0</v>
      </c>
    </row>
    <row r="79" spans="1:3" ht="18" customHeight="1" x14ac:dyDescent="0.25">
      <c r="A79" s="46" t="s">
        <v>41</v>
      </c>
      <c r="B79" s="38">
        <f t="shared" si="2"/>
        <v>0</v>
      </c>
      <c r="C79" s="47">
        <f>C45</f>
        <v>0</v>
      </c>
    </row>
    <row r="80" spans="1:3" ht="18" customHeight="1" x14ac:dyDescent="0.25">
      <c r="A80" s="46" t="s">
        <v>48</v>
      </c>
      <c r="B80" s="38">
        <f t="shared" si="2"/>
        <v>0</v>
      </c>
      <c r="C80" s="47">
        <f>C52</f>
        <v>0</v>
      </c>
    </row>
    <row r="81" spans="1:3" ht="18" customHeight="1" x14ac:dyDescent="0.25">
      <c r="A81" s="46" t="s">
        <v>58</v>
      </c>
      <c r="B81" s="38">
        <f t="shared" si="2"/>
        <v>0</v>
      </c>
      <c r="C81" s="47">
        <f>C62</f>
        <v>0</v>
      </c>
    </row>
    <row r="82" spans="1:3" ht="18" customHeight="1" x14ac:dyDescent="0.25">
      <c r="A82" s="48" t="s">
        <v>70</v>
      </c>
      <c r="B82" s="38">
        <f t="shared" si="2"/>
        <v>0</v>
      </c>
      <c r="C82" s="47">
        <f>SUBTOTAL(9,C75:C81)</f>
        <v>0</v>
      </c>
    </row>
    <row r="83" spans="1:3" ht="18" customHeight="1" x14ac:dyDescent="0.25">
      <c r="A83" s="46" t="s">
        <v>62</v>
      </c>
      <c r="B83" s="38">
        <f t="shared" si="2"/>
        <v>0</v>
      </c>
      <c r="C83" s="47">
        <f>C66</f>
        <v>0</v>
      </c>
    </row>
    <row r="84" spans="1:3" ht="18" customHeight="1" thickBot="1" x14ac:dyDescent="0.3">
      <c r="A84" s="49" t="s">
        <v>71</v>
      </c>
      <c r="B84" s="50">
        <f>SUM(B75:B83)-B82</f>
        <v>0</v>
      </c>
      <c r="C84" s="51">
        <f>C83+C82</f>
        <v>0</v>
      </c>
    </row>
    <row r="85" spans="1:3" ht="18" customHeight="1" x14ac:dyDescent="0.25"/>
  </sheetData>
  <sheetProtection selectLockedCells="1" selectUnlockedCells="1"/>
  <mergeCells count="2">
    <mergeCell ref="A1:C1"/>
    <mergeCell ref="A74:C74"/>
  </mergeCells>
  <printOptions horizontalCentered="1" verticalCentered="1"/>
  <pageMargins left="0.25" right="0.25" top="0.75" bottom="0.75" header="0.51181102362204722" footer="0.51181102362204722"/>
  <pageSetup paperSize="9" orientation="portrait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424A-1D93-4FF5-9095-0FF70E8C103E}">
  <sheetPr>
    <pageSetUpPr fitToPage="1"/>
  </sheetPr>
  <dimension ref="A1:C85"/>
  <sheetViews>
    <sheetView topLeftCell="A28" workbookViewId="0">
      <selection activeCell="A43" sqref="A43"/>
    </sheetView>
  </sheetViews>
  <sheetFormatPr defaultColWidth="11.5703125" defaultRowHeight="12.75" x14ac:dyDescent="0.25"/>
  <cols>
    <col min="1" max="1" width="75" style="1" customWidth="1"/>
    <col min="2" max="2" width="11.5703125" style="1"/>
    <col min="3" max="3" width="15" style="1" customWidth="1"/>
    <col min="4" max="256" width="11.5703125" style="1"/>
    <col min="257" max="257" width="75" style="1" customWidth="1"/>
    <col min="258" max="258" width="11.5703125" style="1"/>
    <col min="259" max="259" width="15" style="1" customWidth="1"/>
    <col min="260" max="512" width="11.5703125" style="1"/>
    <col min="513" max="513" width="75" style="1" customWidth="1"/>
    <col min="514" max="514" width="11.5703125" style="1"/>
    <col min="515" max="515" width="15" style="1" customWidth="1"/>
    <col min="516" max="768" width="11.5703125" style="1"/>
    <col min="769" max="769" width="75" style="1" customWidth="1"/>
    <col min="770" max="770" width="11.5703125" style="1"/>
    <col min="771" max="771" width="15" style="1" customWidth="1"/>
    <col min="772" max="1024" width="11.5703125" style="1"/>
    <col min="1025" max="1025" width="75" style="1" customWidth="1"/>
    <col min="1026" max="1026" width="11.5703125" style="1"/>
    <col min="1027" max="1027" width="15" style="1" customWidth="1"/>
    <col min="1028" max="1280" width="11.5703125" style="1"/>
    <col min="1281" max="1281" width="75" style="1" customWidth="1"/>
    <col min="1282" max="1282" width="11.5703125" style="1"/>
    <col min="1283" max="1283" width="15" style="1" customWidth="1"/>
    <col min="1284" max="1536" width="11.5703125" style="1"/>
    <col min="1537" max="1537" width="75" style="1" customWidth="1"/>
    <col min="1538" max="1538" width="11.5703125" style="1"/>
    <col min="1539" max="1539" width="15" style="1" customWidth="1"/>
    <col min="1540" max="1792" width="11.5703125" style="1"/>
    <col min="1793" max="1793" width="75" style="1" customWidth="1"/>
    <col min="1794" max="1794" width="11.5703125" style="1"/>
    <col min="1795" max="1795" width="15" style="1" customWidth="1"/>
    <col min="1796" max="2048" width="11.5703125" style="1"/>
    <col min="2049" max="2049" width="75" style="1" customWidth="1"/>
    <col min="2050" max="2050" width="11.5703125" style="1"/>
    <col min="2051" max="2051" width="15" style="1" customWidth="1"/>
    <col min="2052" max="2304" width="11.5703125" style="1"/>
    <col min="2305" max="2305" width="75" style="1" customWidth="1"/>
    <col min="2306" max="2306" width="11.5703125" style="1"/>
    <col min="2307" max="2307" width="15" style="1" customWidth="1"/>
    <col min="2308" max="2560" width="11.5703125" style="1"/>
    <col min="2561" max="2561" width="75" style="1" customWidth="1"/>
    <col min="2562" max="2562" width="11.5703125" style="1"/>
    <col min="2563" max="2563" width="15" style="1" customWidth="1"/>
    <col min="2564" max="2816" width="11.5703125" style="1"/>
    <col min="2817" max="2817" width="75" style="1" customWidth="1"/>
    <col min="2818" max="2818" width="11.5703125" style="1"/>
    <col min="2819" max="2819" width="15" style="1" customWidth="1"/>
    <col min="2820" max="3072" width="11.5703125" style="1"/>
    <col min="3073" max="3073" width="75" style="1" customWidth="1"/>
    <col min="3074" max="3074" width="11.5703125" style="1"/>
    <col min="3075" max="3075" width="15" style="1" customWidth="1"/>
    <col min="3076" max="3328" width="11.5703125" style="1"/>
    <col min="3329" max="3329" width="75" style="1" customWidth="1"/>
    <col min="3330" max="3330" width="11.5703125" style="1"/>
    <col min="3331" max="3331" width="15" style="1" customWidth="1"/>
    <col min="3332" max="3584" width="11.5703125" style="1"/>
    <col min="3585" max="3585" width="75" style="1" customWidth="1"/>
    <col min="3586" max="3586" width="11.5703125" style="1"/>
    <col min="3587" max="3587" width="15" style="1" customWidth="1"/>
    <col min="3588" max="3840" width="11.5703125" style="1"/>
    <col min="3841" max="3841" width="75" style="1" customWidth="1"/>
    <col min="3842" max="3842" width="11.5703125" style="1"/>
    <col min="3843" max="3843" width="15" style="1" customWidth="1"/>
    <col min="3844" max="4096" width="11.5703125" style="1"/>
    <col min="4097" max="4097" width="75" style="1" customWidth="1"/>
    <col min="4098" max="4098" width="11.5703125" style="1"/>
    <col min="4099" max="4099" width="15" style="1" customWidth="1"/>
    <col min="4100" max="4352" width="11.5703125" style="1"/>
    <col min="4353" max="4353" width="75" style="1" customWidth="1"/>
    <col min="4354" max="4354" width="11.5703125" style="1"/>
    <col min="4355" max="4355" width="15" style="1" customWidth="1"/>
    <col min="4356" max="4608" width="11.5703125" style="1"/>
    <col min="4609" max="4609" width="75" style="1" customWidth="1"/>
    <col min="4610" max="4610" width="11.5703125" style="1"/>
    <col min="4611" max="4611" width="15" style="1" customWidth="1"/>
    <col min="4612" max="4864" width="11.5703125" style="1"/>
    <col min="4865" max="4865" width="75" style="1" customWidth="1"/>
    <col min="4866" max="4866" width="11.5703125" style="1"/>
    <col min="4867" max="4867" width="15" style="1" customWidth="1"/>
    <col min="4868" max="5120" width="11.5703125" style="1"/>
    <col min="5121" max="5121" width="75" style="1" customWidth="1"/>
    <col min="5122" max="5122" width="11.5703125" style="1"/>
    <col min="5123" max="5123" width="15" style="1" customWidth="1"/>
    <col min="5124" max="5376" width="11.5703125" style="1"/>
    <col min="5377" max="5377" width="75" style="1" customWidth="1"/>
    <col min="5378" max="5378" width="11.5703125" style="1"/>
    <col min="5379" max="5379" width="15" style="1" customWidth="1"/>
    <col min="5380" max="5632" width="11.5703125" style="1"/>
    <col min="5633" max="5633" width="75" style="1" customWidth="1"/>
    <col min="5634" max="5634" width="11.5703125" style="1"/>
    <col min="5635" max="5635" width="15" style="1" customWidth="1"/>
    <col min="5636" max="5888" width="11.5703125" style="1"/>
    <col min="5889" max="5889" width="75" style="1" customWidth="1"/>
    <col min="5890" max="5890" width="11.5703125" style="1"/>
    <col min="5891" max="5891" width="15" style="1" customWidth="1"/>
    <col min="5892" max="6144" width="11.5703125" style="1"/>
    <col min="6145" max="6145" width="75" style="1" customWidth="1"/>
    <col min="6146" max="6146" width="11.5703125" style="1"/>
    <col min="6147" max="6147" width="15" style="1" customWidth="1"/>
    <col min="6148" max="6400" width="11.5703125" style="1"/>
    <col min="6401" max="6401" width="75" style="1" customWidth="1"/>
    <col min="6402" max="6402" width="11.5703125" style="1"/>
    <col min="6403" max="6403" width="15" style="1" customWidth="1"/>
    <col min="6404" max="6656" width="11.5703125" style="1"/>
    <col min="6657" max="6657" width="75" style="1" customWidth="1"/>
    <col min="6658" max="6658" width="11.5703125" style="1"/>
    <col min="6659" max="6659" width="15" style="1" customWidth="1"/>
    <col min="6660" max="6912" width="11.5703125" style="1"/>
    <col min="6913" max="6913" width="75" style="1" customWidth="1"/>
    <col min="6914" max="6914" width="11.5703125" style="1"/>
    <col min="6915" max="6915" width="15" style="1" customWidth="1"/>
    <col min="6916" max="7168" width="11.5703125" style="1"/>
    <col min="7169" max="7169" width="75" style="1" customWidth="1"/>
    <col min="7170" max="7170" width="11.5703125" style="1"/>
    <col min="7171" max="7171" width="15" style="1" customWidth="1"/>
    <col min="7172" max="7424" width="11.5703125" style="1"/>
    <col min="7425" max="7425" width="75" style="1" customWidth="1"/>
    <col min="7426" max="7426" width="11.5703125" style="1"/>
    <col min="7427" max="7427" width="15" style="1" customWidth="1"/>
    <col min="7428" max="7680" width="11.5703125" style="1"/>
    <col min="7681" max="7681" width="75" style="1" customWidth="1"/>
    <col min="7682" max="7682" width="11.5703125" style="1"/>
    <col min="7683" max="7683" width="15" style="1" customWidth="1"/>
    <col min="7684" max="7936" width="11.5703125" style="1"/>
    <col min="7937" max="7937" width="75" style="1" customWidth="1"/>
    <col min="7938" max="7938" width="11.5703125" style="1"/>
    <col min="7939" max="7939" width="15" style="1" customWidth="1"/>
    <col min="7940" max="8192" width="11.5703125" style="1"/>
    <col min="8193" max="8193" width="75" style="1" customWidth="1"/>
    <col min="8194" max="8194" width="11.5703125" style="1"/>
    <col min="8195" max="8195" width="15" style="1" customWidth="1"/>
    <col min="8196" max="8448" width="11.5703125" style="1"/>
    <col min="8449" max="8449" width="75" style="1" customWidth="1"/>
    <col min="8450" max="8450" width="11.5703125" style="1"/>
    <col min="8451" max="8451" width="15" style="1" customWidth="1"/>
    <col min="8452" max="8704" width="11.5703125" style="1"/>
    <col min="8705" max="8705" width="75" style="1" customWidth="1"/>
    <col min="8706" max="8706" width="11.5703125" style="1"/>
    <col min="8707" max="8707" width="15" style="1" customWidth="1"/>
    <col min="8708" max="8960" width="11.5703125" style="1"/>
    <col min="8961" max="8961" width="75" style="1" customWidth="1"/>
    <col min="8962" max="8962" width="11.5703125" style="1"/>
    <col min="8963" max="8963" width="15" style="1" customWidth="1"/>
    <col min="8964" max="9216" width="11.5703125" style="1"/>
    <col min="9217" max="9217" width="75" style="1" customWidth="1"/>
    <col min="9218" max="9218" width="11.5703125" style="1"/>
    <col min="9219" max="9219" width="15" style="1" customWidth="1"/>
    <col min="9220" max="9472" width="11.5703125" style="1"/>
    <col min="9473" max="9473" width="75" style="1" customWidth="1"/>
    <col min="9474" max="9474" width="11.5703125" style="1"/>
    <col min="9475" max="9475" width="15" style="1" customWidth="1"/>
    <col min="9476" max="9728" width="11.5703125" style="1"/>
    <col min="9729" max="9729" width="75" style="1" customWidth="1"/>
    <col min="9730" max="9730" width="11.5703125" style="1"/>
    <col min="9731" max="9731" width="15" style="1" customWidth="1"/>
    <col min="9732" max="9984" width="11.5703125" style="1"/>
    <col min="9985" max="9985" width="75" style="1" customWidth="1"/>
    <col min="9986" max="9986" width="11.5703125" style="1"/>
    <col min="9987" max="9987" width="15" style="1" customWidth="1"/>
    <col min="9988" max="10240" width="11.5703125" style="1"/>
    <col min="10241" max="10241" width="75" style="1" customWidth="1"/>
    <col min="10242" max="10242" width="11.5703125" style="1"/>
    <col min="10243" max="10243" width="15" style="1" customWidth="1"/>
    <col min="10244" max="10496" width="11.5703125" style="1"/>
    <col min="10497" max="10497" width="75" style="1" customWidth="1"/>
    <col min="10498" max="10498" width="11.5703125" style="1"/>
    <col min="10499" max="10499" width="15" style="1" customWidth="1"/>
    <col min="10500" max="10752" width="11.5703125" style="1"/>
    <col min="10753" max="10753" width="75" style="1" customWidth="1"/>
    <col min="10754" max="10754" width="11.5703125" style="1"/>
    <col min="10755" max="10755" width="15" style="1" customWidth="1"/>
    <col min="10756" max="11008" width="11.5703125" style="1"/>
    <col min="11009" max="11009" width="75" style="1" customWidth="1"/>
    <col min="11010" max="11010" width="11.5703125" style="1"/>
    <col min="11011" max="11011" width="15" style="1" customWidth="1"/>
    <col min="11012" max="11264" width="11.5703125" style="1"/>
    <col min="11265" max="11265" width="75" style="1" customWidth="1"/>
    <col min="11266" max="11266" width="11.5703125" style="1"/>
    <col min="11267" max="11267" width="15" style="1" customWidth="1"/>
    <col min="11268" max="11520" width="11.5703125" style="1"/>
    <col min="11521" max="11521" width="75" style="1" customWidth="1"/>
    <col min="11522" max="11522" width="11.5703125" style="1"/>
    <col min="11523" max="11523" width="15" style="1" customWidth="1"/>
    <col min="11524" max="11776" width="11.5703125" style="1"/>
    <col min="11777" max="11777" width="75" style="1" customWidth="1"/>
    <col min="11778" max="11778" width="11.5703125" style="1"/>
    <col min="11779" max="11779" width="15" style="1" customWidth="1"/>
    <col min="11780" max="12032" width="11.5703125" style="1"/>
    <col min="12033" max="12033" width="75" style="1" customWidth="1"/>
    <col min="12034" max="12034" width="11.5703125" style="1"/>
    <col min="12035" max="12035" width="15" style="1" customWidth="1"/>
    <col min="12036" max="12288" width="11.5703125" style="1"/>
    <col min="12289" max="12289" width="75" style="1" customWidth="1"/>
    <col min="12290" max="12290" width="11.5703125" style="1"/>
    <col min="12291" max="12291" width="15" style="1" customWidth="1"/>
    <col min="12292" max="12544" width="11.5703125" style="1"/>
    <col min="12545" max="12545" width="75" style="1" customWidth="1"/>
    <col min="12546" max="12546" width="11.5703125" style="1"/>
    <col min="12547" max="12547" width="15" style="1" customWidth="1"/>
    <col min="12548" max="12800" width="11.5703125" style="1"/>
    <col min="12801" max="12801" width="75" style="1" customWidth="1"/>
    <col min="12802" max="12802" width="11.5703125" style="1"/>
    <col min="12803" max="12803" width="15" style="1" customWidth="1"/>
    <col min="12804" max="13056" width="11.5703125" style="1"/>
    <col min="13057" max="13057" width="75" style="1" customWidth="1"/>
    <col min="13058" max="13058" width="11.5703125" style="1"/>
    <col min="13059" max="13059" width="15" style="1" customWidth="1"/>
    <col min="13060" max="13312" width="11.5703125" style="1"/>
    <col min="13313" max="13313" width="75" style="1" customWidth="1"/>
    <col min="13314" max="13314" width="11.5703125" style="1"/>
    <col min="13315" max="13315" width="15" style="1" customWidth="1"/>
    <col min="13316" max="13568" width="11.5703125" style="1"/>
    <col min="13569" max="13569" width="75" style="1" customWidth="1"/>
    <col min="13570" max="13570" width="11.5703125" style="1"/>
    <col min="13571" max="13571" width="15" style="1" customWidth="1"/>
    <col min="13572" max="13824" width="11.5703125" style="1"/>
    <col min="13825" max="13825" width="75" style="1" customWidth="1"/>
    <col min="13826" max="13826" width="11.5703125" style="1"/>
    <col min="13827" max="13827" width="15" style="1" customWidth="1"/>
    <col min="13828" max="14080" width="11.5703125" style="1"/>
    <col min="14081" max="14081" width="75" style="1" customWidth="1"/>
    <col min="14082" max="14082" width="11.5703125" style="1"/>
    <col min="14083" max="14083" width="15" style="1" customWidth="1"/>
    <col min="14084" max="14336" width="11.5703125" style="1"/>
    <col min="14337" max="14337" width="75" style="1" customWidth="1"/>
    <col min="14338" max="14338" width="11.5703125" style="1"/>
    <col min="14339" max="14339" width="15" style="1" customWidth="1"/>
    <col min="14340" max="14592" width="11.5703125" style="1"/>
    <col min="14593" max="14593" width="75" style="1" customWidth="1"/>
    <col min="14594" max="14594" width="11.5703125" style="1"/>
    <col min="14595" max="14595" width="15" style="1" customWidth="1"/>
    <col min="14596" max="14848" width="11.5703125" style="1"/>
    <col min="14849" max="14849" width="75" style="1" customWidth="1"/>
    <col min="14850" max="14850" width="11.5703125" style="1"/>
    <col min="14851" max="14851" width="15" style="1" customWidth="1"/>
    <col min="14852" max="15104" width="11.5703125" style="1"/>
    <col min="15105" max="15105" width="75" style="1" customWidth="1"/>
    <col min="15106" max="15106" width="11.5703125" style="1"/>
    <col min="15107" max="15107" width="15" style="1" customWidth="1"/>
    <col min="15108" max="15360" width="11.5703125" style="1"/>
    <col min="15361" max="15361" width="75" style="1" customWidth="1"/>
    <col min="15362" max="15362" width="11.5703125" style="1"/>
    <col min="15363" max="15363" width="15" style="1" customWidth="1"/>
    <col min="15364" max="15616" width="11.5703125" style="1"/>
    <col min="15617" max="15617" width="75" style="1" customWidth="1"/>
    <col min="15618" max="15618" width="11.5703125" style="1"/>
    <col min="15619" max="15619" width="15" style="1" customWidth="1"/>
    <col min="15620" max="15872" width="11.5703125" style="1"/>
    <col min="15873" max="15873" width="75" style="1" customWidth="1"/>
    <col min="15874" max="15874" width="11.5703125" style="1"/>
    <col min="15875" max="15875" width="15" style="1" customWidth="1"/>
    <col min="15876" max="16128" width="11.5703125" style="1"/>
    <col min="16129" max="16129" width="75" style="1" customWidth="1"/>
    <col min="16130" max="16130" width="11.5703125" style="1"/>
    <col min="16131" max="16131" width="15" style="1" customWidth="1"/>
    <col min="16132" max="16384" width="11.5703125" style="1"/>
  </cols>
  <sheetData>
    <row r="1" spans="1:3" ht="18" x14ac:dyDescent="0.25">
      <c r="A1" s="112" t="s">
        <v>72</v>
      </c>
      <c r="B1" s="112"/>
      <c r="C1" s="112"/>
    </row>
    <row r="2" spans="1:3" ht="15" x14ac:dyDescent="0.25">
      <c r="A2" s="2" t="s">
        <v>73</v>
      </c>
      <c r="B2" s="3"/>
      <c r="C2" s="3"/>
    </row>
    <row r="3" spans="1:3" ht="18" customHeight="1" thickBot="1" x14ac:dyDescent="0.3">
      <c r="A3" s="4"/>
      <c r="B3" s="4"/>
      <c r="C3" s="4"/>
    </row>
    <row r="4" spans="1:3" ht="18" customHeight="1" x14ac:dyDescent="0.25">
      <c r="A4" s="5" t="s">
        <v>1</v>
      </c>
      <c r="B4" s="6">
        <f>IFERROR(C4/C84,0)</f>
        <v>0</v>
      </c>
      <c r="C4" s="7">
        <f>SUBTOTAL(9,C6:C11)</f>
        <v>0</v>
      </c>
    </row>
    <row r="5" spans="1:3" ht="18" customHeight="1" x14ac:dyDescent="0.25">
      <c r="A5" s="8" t="s">
        <v>2</v>
      </c>
      <c r="B5" s="9"/>
      <c r="C5" s="10"/>
    </row>
    <row r="6" spans="1:3" ht="18" customHeight="1" x14ac:dyDescent="0.25">
      <c r="A6" s="11" t="s">
        <v>3</v>
      </c>
      <c r="B6" s="9"/>
      <c r="C6" s="12"/>
    </row>
    <row r="7" spans="1:3" ht="18" customHeight="1" x14ac:dyDescent="0.25">
      <c r="A7" s="8" t="s">
        <v>4</v>
      </c>
      <c r="B7" s="9"/>
      <c r="C7" s="13">
        <v>0</v>
      </c>
    </row>
    <row r="8" spans="1:3" ht="18" customHeight="1" x14ac:dyDescent="0.25">
      <c r="A8" s="8" t="s">
        <v>6</v>
      </c>
      <c r="B8" s="9"/>
      <c r="C8" s="10">
        <v>0</v>
      </c>
    </row>
    <row r="9" spans="1:3" ht="18" customHeight="1" x14ac:dyDescent="0.25">
      <c r="A9" s="8" t="s">
        <v>7</v>
      </c>
      <c r="B9" s="9"/>
      <c r="C9" s="10">
        <v>0</v>
      </c>
    </row>
    <row r="10" spans="1:3" ht="18" customHeight="1" x14ac:dyDescent="0.25">
      <c r="A10" s="8" t="s">
        <v>8</v>
      </c>
      <c r="B10" s="9"/>
      <c r="C10" s="10">
        <v>0</v>
      </c>
    </row>
    <row r="11" spans="1:3" ht="18" customHeight="1" thickBot="1" x14ac:dyDescent="0.3">
      <c r="A11" s="14" t="s">
        <v>9</v>
      </c>
      <c r="B11" s="9"/>
      <c r="C11" s="15">
        <v>0</v>
      </c>
    </row>
    <row r="12" spans="1:3" ht="18" customHeight="1" thickBot="1" x14ac:dyDescent="0.3">
      <c r="A12" s="5" t="s">
        <v>10</v>
      </c>
      <c r="B12" s="16">
        <f>IFERROR(B76+B77+B78,0)</f>
        <v>0</v>
      </c>
      <c r="C12" s="7">
        <f>C13+C16+C25</f>
        <v>0</v>
      </c>
    </row>
    <row r="13" spans="1:3" ht="18" customHeight="1" x14ac:dyDescent="0.25">
      <c r="A13" s="5" t="s">
        <v>11</v>
      </c>
      <c r="B13" s="16">
        <f>SUM(B14:B15)</f>
        <v>0</v>
      </c>
      <c r="C13" s="7">
        <f>SUBTOTAL(9,C14:C15)</f>
        <v>0</v>
      </c>
    </row>
    <row r="14" spans="1:3" ht="18" customHeight="1" x14ac:dyDescent="0.25">
      <c r="A14" s="8" t="s">
        <v>12</v>
      </c>
      <c r="B14" s="17"/>
      <c r="C14" s="13">
        <f>ROUND(B14*$C$4,2)</f>
        <v>0</v>
      </c>
    </row>
    <row r="15" spans="1:3" ht="18" customHeight="1" thickBot="1" x14ac:dyDescent="0.3">
      <c r="A15" s="11" t="s">
        <v>13</v>
      </c>
      <c r="B15" s="17"/>
      <c r="C15" s="18">
        <f>ROUND(B15*$C$4,2)</f>
        <v>0</v>
      </c>
    </row>
    <row r="16" spans="1:3" ht="18" customHeight="1" x14ac:dyDescent="0.25">
      <c r="A16" s="5" t="s">
        <v>14</v>
      </c>
      <c r="B16" s="16">
        <f>SUM(B17:B24)</f>
        <v>0</v>
      </c>
      <c r="C16" s="7">
        <f>SUBTOTAL(9,C17:C24)</f>
        <v>0</v>
      </c>
    </row>
    <row r="17" spans="1:3" ht="18" customHeight="1" x14ac:dyDescent="0.25">
      <c r="A17" s="11" t="s">
        <v>15</v>
      </c>
      <c r="B17" s="17"/>
      <c r="C17" s="12">
        <f t="shared" ref="C17:C24" si="0">ROUND(B17*$C$4,2)</f>
        <v>0</v>
      </c>
    </row>
    <row r="18" spans="1:3" ht="18" customHeight="1" x14ac:dyDescent="0.25">
      <c r="A18" s="11" t="s">
        <v>16</v>
      </c>
      <c r="B18" s="17"/>
      <c r="C18" s="12">
        <f t="shared" si="0"/>
        <v>0</v>
      </c>
    </row>
    <row r="19" spans="1:3" ht="18" customHeight="1" x14ac:dyDescent="0.25">
      <c r="A19" s="11" t="s">
        <v>17</v>
      </c>
      <c r="B19" s="17"/>
      <c r="C19" s="12">
        <f t="shared" si="0"/>
        <v>0</v>
      </c>
    </row>
    <row r="20" spans="1:3" ht="18" customHeight="1" x14ac:dyDescent="0.25">
      <c r="A20" s="11" t="s">
        <v>18</v>
      </c>
      <c r="B20" s="17"/>
      <c r="C20" s="12">
        <f t="shared" si="0"/>
        <v>0</v>
      </c>
    </row>
    <row r="21" spans="1:3" ht="18" customHeight="1" x14ac:dyDescent="0.25">
      <c r="A21" s="11" t="s">
        <v>19</v>
      </c>
      <c r="B21" s="17"/>
      <c r="C21" s="12">
        <f t="shared" si="0"/>
        <v>0</v>
      </c>
    </row>
    <row r="22" spans="1:3" ht="18" customHeight="1" x14ac:dyDescent="0.25">
      <c r="A22" s="11" t="s">
        <v>20</v>
      </c>
      <c r="B22" s="17"/>
      <c r="C22" s="12">
        <f t="shared" si="0"/>
        <v>0</v>
      </c>
    </row>
    <row r="23" spans="1:3" ht="18" customHeight="1" x14ac:dyDescent="0.25">
      <c r="A23" s="11" t="s">
        <v>21</v>
      </c>
      <c r="B23" s="17"/>
      <c r="C23" s="12">
        <f t="shared" si="0"/>
        <v>0</v>
      </c>
    </row>
    <row r="24" spans="1:3" ht="18" customHeight="1" thickBot="1" x14ac:dyDescent="0.3">
      <c r="A24" s="19" t="s">
        <v>22</v>
      </c>
      <c r="B24" s="20"/>
      <c r="C24" s="12">
        <f t="shared" si="0"/>
        <v>0</v>
      </c>
    </row>
    <row r="25" spans="1:3" ht="18" customHeight="1" x14ac:dyDescent="0.25">
      <c r="A25" s="5" t="s">
        <v>23</v>
      </c>
      <c r="B25" s="16" t="s">
        <v>24</v>
      </c>
      <c r="C25" s="7">
        <f>C26+C31+C38</f>
        <v>0</v>
      </c>
    </row>
    <row r="26" spans="1:3" ht="18" customHeight="1" x14ac:dyDescent="0.25">
      <c r="A26" s="21" t="s">
        <v>25</v>
      </c>
      <c r="B26" s="22" t="s">
        <v>24</v>
      </c>
      <c r="C26" s="23">
        <f>SUBTOTAL(9,C29:C30)</f>
        <v>0</v>
      </c>
    </row>
    <row r="27" spans="1:3" ht="18" customHeight="1" x14ac:dyDescent="0.25">
      <c r="A27" s="8" t="s">
        <v>26</v>
      </c>
      <c r="B27" s="24" t="s">
        <v>24</v>
      </c>
      <c r="C27" s="25"/>
    </row>
    <row r="28" spans="1:3" ht="18" customHeight="1" x14ac:dyDescent="0.25">
      <c r="A28" s="8" t="s">
        <v>27</v>
      </c>
      <c r="B28" s="26" t="s">
        <v>24</v>
      </c>
      <c r="C28" s="18"/>
    </row>
    <row r="29" spans="1:3" ht="18" customHeight="1" x14ac:dyDescent="0.25">
      <c r="A29" s="8" t="s">
        <v>28</v>
      </c>
      <c r="B29" s="26" t="s">
        <v>24</v>
      </c>
      <c r="C29" s="18">
        <f>ROUND(C27*C28,2)</f>
        <v>0</v>
      </c>
    </row>
    <row r="30" spans="1:3" ht="18" customHeight="1" x14ac:dyDescent="0.25">
      <c r="A30" s="8" t="s">
        <v>29</v>
      </c>
      <c r="B30" s="9">
        <v>0.06</v>
      </c>
      <c r="C30" s="27">
        <f>ROUND(-C6*B30,2)</f>
        <v>0</v>
      </c>
    </row>
    <row r="31" spans="1:3" ht="18" customHeight="1" x14ac:dyDescent="0.25">
      <c r="A31" s="21" t="s">
        <v>30</v>
      </c>
      <c r="B31" s="22" t="s">
        <v>24</v>
      </c>
      <c r="C31" s="23">
        <f>C34+C36+C37</f>
        <v>0</v>
      </c>
    </row>
    <row r="32" spans="1:3" ht="18" customHeight="1" x14ac:dyDescent="0.25">
      <c r="A32" s="28" t="s">
        <v>31</v>
      </c>
      <c r="B32" s="29" t="s">
        <v>24</v>
      </c>
      <c r="C32" s="25"/>
    </row>
    <row r="33" spans="1:3" ht="18" customHeight="1" x14ac:dyDescent="0.25">
      <c r="A33" s="28" t="s">
        <v>32</v>
      </c>
      <c r="B33" s="29" t="s">
        <v>24</v>
      </c>
      <c r="C33" s="13"/>
    </row>
    <row r="34" spans="1:3" ht="18" customHeight="1" x14ac:dyDescent="0.25">
      <c r="A34" s="28" t="s">
        <v>28</v>
      </c>
      <c r="B34" s="29" t="s">
        <v>24</v>
      </c>
      <c r="C34" s="13">
        <f>ROUND(C33*C32,2)</f>
        <v>0</v>
      </c>
    </row>
    <row r="35" spans="1:3" ht="18" customHeight="1" x14ac:dyDescent="0.25">
      <c r="A35" s="28" t="s">
        <v>33</v>
      </c>
      <c r="B35" s="29" t="s">
        <v>24</v>
      </c>
      <c r="C35" s="30"/>
    </row>
    <row r="36" spans="1:3" ht="18" customHeight="1" x14ac:dyDescent="0.25">
      <c r="A36" s="8" t="s">
        <v>34</v>
      </c>
      <c r="B36" s="29" t="s">
        <v>24</v>
      </c>
      <c r="C36" s="30">
        <f>C35*C32</f>
        <v>0</v>
      </c>
    </row>
    <row r="37" spans="1:3" ht="18" customHeight="1" x14ac:dyDescent="0.25">
      <c r="A37" s="8" t="s">
        <v>35</v>
      </c>
      <c r="B37" s="29" t="s">
        <v>24</v>
      </c>
      <c r="C37" s="13">
        <f>ROUND((C33+C35)/12,2)</f>
        <v>0</v>
      </c>
    </row>
    <row r="38" spans="1:3" ht="18" customHeight="1" x14ac:dyDescent="0.25">
      <c r="A38" s="21" t="s">
        <v>36</v>
      </c>
      <c r="B38" s="22" t="s">
        <v>24</v>
      </c>
      <c r="C38" s="23">
        <f>SUBTOTAL(9,C39:C41)</f>
        <v>0</v>
      </c>
    </row>
    <row r="39" spans="1:3" ht="18" customHeight="1" x14ac:dyDescent="0.25">
      <c r="A39" s="28" t="s">
        <v>37</v>
      </c>
      <c r="B39" s="31" t="s">
        <v>24</v>
      </c>
      <c r="C39" s="13"/>
    </row>
    <row r="40" spans="1:3" ht="18" customHeight="1" x14ac:dyDescent="0.25">
      <c r="A40" s="28" t="s">
        <v>38</v>
      </c>
      <c r="B40" s="31" t="s">
        <v>24</v>
      </c>
      <c r="C40" s="13"/>
    </row>
    <row r="41" spans="1:3" ht="18" customHeight="1" x14ac:dyDescent="0.25">
      <c r="A41" s="28" t="s">
        <v>39</v>
      </c>
      <c r="B41" s="32" t="s">
        <v>24</v>
      </c>
      <c r="C41" s="13"/>
    </row>
    <row r="42" spans="1:3" ht="18" customHeight="1" x14ac:dyDescent="0.25">
      <c r="A42" s="8" t="s">
        <v>40</v>
      </c>
      <c r="B42" s="29"/>
      <c r="C42" s="13"/>
    </row>
    <row r="43" spans="1:3" ht="18" customHeight="1" x14ac:dyDescent="0.25">
      <c r="A43" s="11" t="s">
        <v>117</v>
      </c>
      <c r="B43" s="114"/>
      <c r="C43" s="18"/>
    </row>
    <row r="44" spans="1:3" ht="18" customHeight="1" thickBot="1" x14ac:dyDescent="0.3">
      <c r="A44" s="11" t="s">
        <v>116</v>
      </c>
      <c r="B44" s="114"/>
      <c r="C44" s="18"/>
    </row>
    <row r="45" spans="1:3" ht="18" customHeight="1" x14ac:dyDescent="0.25">
      <c r="A45" s="5" t="s">
        <v>41</v>
      </c>
      <c r="B45" s="16">
        <f>IFERROR(C45/C84,0)</f>
        <v>0</v>
      </c>
      <c r="C45" s="7">
        <f>SUBTOTAL(9,C46:C51)</f>
        <v>0</v>
      </c>
    </row>
    <row r="46" spans="1:3" ht="18" customHeight="1" x14ac:dyDescent="0.25">
      <c r="A46" s="11" t="s">
        <v>42</v>
      </c>
      <c r="B46" s="33"/>
      <c r="C46" s="10">
        <f>ROUND(B46*$C$4,2)</f>
        <v>0</v>
      </c>
    </row>
    <row r="47" spans="1:3" ht="18" customHeight="1" x14ac:dyDescent="0.25">
      <c r="A47" s="11" t="s">
        <v>43</v>
      </c>
      <c r="B47" s="33"/>
      <c r="C47" s="10">
        <f>ROUND(B47*$C$4,2)</f>
        <v>0</v>
      </c>
    </row>
    <row r="48" spans="1:3" ht="18" customHeight="1" x14ac:dyDescent="0.25">
      <c r="A48" s="11" t="s">
        <v>44</v>
      </c>
      <c r="B48" s="33"/>
      <c r="C48" s="10">
        <f>ROUND(B48*$C$4,2)</f>
        <v>0</v>
      </c>
    </row>
    <row r="49" spans="1:3" ht="18" customHeight="1" x14ac:dyDescent="0.25">
      <c r="A49" s="11" t="s">
        <v>45</v>
      </c>
      <c r="B49" s="34"/>
      <c r="C49" s="10">
        <f>ROUND(B49*$C$4,2)</f>
        <v>0</v>
      </c>
    </row>
    <row r="50" spans="1:3" ht="18" customHeight="1" x14ac:dyDescent="0.25">
      <c r="A50" s="8" t="s">
        <v>46</v>
      </c>
      <c r="B50" s="34"/>
      <c r="C50" s="35">
        <f>ROUND(B50*$C$4,2)</f>
        <v>0</v>
      </c>
    </row>
    <row r="51" spans="1:3" ht="18" customHeight="1" thickBot="1" x14ac:dyDescent="0.3">
      <c r="A51" s="11" t="s">
        <v>47</v>
      </c>
      <c r="B51" s="36"/>
      <c r="C51" s="15">
        <f>ROUND(B51*($C$4),2)</f>
        <v>0</v>
      </c>
    </row>
    <row r="52" spans="1:3" ht="18" customHeight="1" x14ac:dyDescent="0.25">
      <c r="A52" s="5" t="s">
        <v>48</v>
      </c>
      <c r="B52" s="16">
        <f>IFERROR(C52/C84,0)</f>
        <v>0</v>
      </c>
      <c r="C52" s="7">
        <f>SUBTOTAL(9,C53:C61)</f>
        <v>0</v>
      </c>
    </row>
    <row r="53" spans="1:3" ht="18" customHeight="1" x14ac:dyDescent="0.25">
      <c r="A53" s="37" t="s">
        <v>49</v>
      </c>
      <c r="B53" s="38"/>
      <c r="C53" s="10">
        <f t="shared" ref="C53:C58" si="1">ROUND(B53*($C$4),2)</f>
        <v>0</v>
      </c>
    </row>
    <row r="54" spans="1:3" ht="18" customHeight="1" x14ac:dyDescent="0.25">
      <c r="A54" s="37" t="s">
        <v>50</v>
      </c>
      <c r="B54" s="33"/>
      <c r="C54" s="10">
        <f t="shared" si="1"/>
        <v>0</v>
      </c>
    </row>
    <row r="55" spans="1:3" ht="18" customHeight="1" x14ac:dyDescent="0.25">
      <c r="A55" s="37" t="s">
        <v>51</v>
      </c>
      <c r="B55" s="39"/>
      <c r="C55" s="10">
        <f t="shared" si="1"/>
        <v>0</v>
      </c>
    </row>
    <row r="56" spans="1:3" ht="18" customHeight="1" x14ac:dyDescent="0.25">
      <c r="A56" s="37" t="s">
        <v>52</v>
      </c>
      <c r="B56" s="33"/>
      <c r="C56" s="10">
        <f t="shared" si="1"/>
        <v>0</v>
      </c>
    </row>
    <row r="57" spans="1:3" ht="18" customHeight="1" x14ac:dyDescent="0.25">
      <c r="A57" s="37" t="s">
        <v>53</v>
      </c>
      <c r="B57" s="33"/>
      <c r="C57" s="10">
        <f t="shared" si="1"/>
        <v>0</v>
      </c>
    </row>
    <row r="58" spans="1:3" ht="18" customHeight="1" x14ac:dyDescent="0.25">
      <c r="A58" s="37" t="s">
        <v>54</v>
      </c>
      <c r="B58" s="33"/>
      <c r="C58" s="10">
        <f t="shared" si="1"/>
        <v>0</v>
      </c>
    </row>
    <row r="59" spans="1:3" ht="18" customHeight="1" x14ac:dyDescent="0.25">
      <c r="A59" s="37" t="s">
        <v>55</v>
      </c>
      <c r="B59" s="39"/>
      <c r="C59" s="13">
        <v>0</v>
      </c>
    </row>
    <row r="60" spans="1:3" ht="18" customHeight="1" x14ac:dyDescent="0.25">
      <c r="A60" s="37" t="s">
        <v>56</v>
      </c>
      <c r="B60" s="39"/>
      <c r="C60" s="10">
        <f>ROUND(B60*($C$4),2)</f>
        <v>0</v>
      </c>
    </row>
    <row r="61" spans="1:3" ht="18" customHeight="1" thickBot="1" x14ac:dyDescent="0.3">
      <c r="A61" s="40" t="s">
        <v>57</v>
      </c>
      <c r="B61" s="41"/>
      <c r="C61" s="35">
        <f>ROUND(B61*($C$4),2)</f>
        <v>0</v>
      </c>
    </row>
    <row r="62" spans="1:3" ht="18" customHeight="1" x14ac:dyDescent="0.25">
      <c r="A62" s="5" t="s">
        <v>58</v>
      </c>
      <c r="B62" s="16">
        <f>IFERROR(C62/$C$84,0)</f>
        <v>0</v>
      </c>
      <c r="C62" s="7">
        <f>SUBTOTAL(9,C63:C65)</f>
        <v>0</v>
      </c>
    </row>
    <row r="63" spans="1:3" ht="18" customHeight="1" x14ac:dyDescent="0.25">
      <c r="A63" s="28" t="s">
        <v>59</v>
      </c>
      <c r="B63" s="31" t="s">
        <v>24</v>
      </c>
      <c r="C63" s="10"/>
    </row>
    <row r="64" spans="1:3" ht="18" customHeight="1" x14ac:dyDescent="0.25">
      <c r="A64" s="28" t="s">
        <v>60</v>
      </c>
      <c r="B64" s="31" t="s">
        <v>24</v>
      </c>
      <c r="C64" s="10"/>
    </row>
    <row r="65" spans="1:3" ht="18" customHeight="1" thickBot="1" x14ac:dyDescent="0.3">
      <c r="A65" s="42" t="s">
        <v>61</v>
      </c>
      <c r="B65" s="43" t="s">
        <v>24</v>
      </c>
      <c r="C65" s="15"/>
    </row>
    <row r="66" spans="1:3" ht="18" customHeight="1" x14ac:dyDescent="0.25">
      <c r="A66" s="5" t="s">
        <v>62</v>
      </c>
      <c r="B66" s="16">
        <f>IFERROR(C66/C84,0)</f>
        <v>0</v>
      </c>
      <c r="C66" s="7">
        <f>SUBTOTAL(9,C67:C72)</f>
        <v>0</v>
      </c>
    </row>
    <row r="67" spans="1:3" ht="18" customHeight="1" x14ac:dyDescent="0.25">
      <c r="A67" s="28" t="s">
        <v>63</v>
      </c>
      <c r="B67" s="33"/>
      <c r="C67" s="10">
        <f>ROUND(B67*C82,2)</f>
        <v>0</v>
      </c>
    </row>
    <row r="68" spans="1:3" ht="18" customHeight="1" x14ac:dyDescent="0.25">
      <c r="A68" s="28" t="s">
        <v>64</v>
      </c>
      <c r="B68" s="44"/>
      <c r="C68" s="10">
        <f>ROUND(B68*C82,2)</f>
        <v>0</v>
      </c>
    </row>
    <row r="69" spans="1:3" ht="18" customHeight="1" x14ac:dyDescent="0.25">
      <c r="A69" s="28" t="s">
        <v>65</v>
      </c>
      <c r="B69" s="44">
        <f>SUBTOTAL(9,B70:B72)</f>
        <v>0</v>
      </c>
      <c r="C69" s="10">
        <f>SUBTOTAL(9,C70:C72)</f>
        <v>0</v>
      </c>
    </row>
    <row r="70" spans="1:3" ht="18" customHeight="1" x14ac:dyDescent="0.25">
      <c r="A70" s="28" t="s">
        <v>66</v>
      </c>
      <c r="B70" s="44"/>
      <c r="C70" s="10">
        <f>ROUND(B70*C82,2)</f>
        <v>0</v>
      </c>
    </row>
    <row r="71" spans="1:3" ht="18" customHeight="1" x14ac:dyDescent="0.25">
      <c r="A71" s="28" t="s">
        <v>67</v>
      </c>
      <c r="B71" s="44"/>
      <c r="C71" s="10">
        <f>ROUND(B71*C82,2)</f>
        <v>0</v>
      </c>
    </row>
    <row r="72" spans="1:3" ht="18" customHeight="1" thickBot="1" x14ac:dyDescent="0.3">
      <c r="A72" s="42" t="s">
        <v>68</v>
      </c>
      <c r="B72" s="45"/>
      <c r="C72" s="15">
        <f>ROUND(B72*C82,2)</f>
        <v>0</v>
      </c>
    </row>
    <row r="73" spans="1:3" ht="18" customHeight="1" thickBot="1" x14ac:dyDescent="0.3"/>
    <row r="74" spans="1:3" ht="18" customHeight="1" x14ac:dyDescent="0.25">
      <c r="A74" s="113" t="s">
        <v>69</v>
      </c>
      <c r="B74" s="113"/>
      <c r="C74" s="113"/>
    </row>
    <row r="75" spans="1:3" ht="18" customHeight="1" x14ac:dyDescent="0.25">
      <c r="A75" s="46" t="s">
        <v>1</v>
      </c>
      <c r="B75" s="38">
        <f t="shared" ref="B75:B83" si="2">IFERROR(C75/$C$84,0)</f>
        <v>0</v>
      </c>
      <c r="C75" s="47">
        <f>C4</f>
        <v>0</v>
      </c>
    </row>
    <row r="76" spans="1:3" ht="18" customHeight="1" x14ac:dyDescent="0.25">
      <c r="A76" s="46" t="s">
        <v>11</v>
      </c>
      <c r="B76" s="38">
        <f t="shared" si="2"/>
        <v>0</v>
      </c>
      <c r="C76" s="47">
        <f>C13</f>
        <v>0</v>
      </c>
    </row>
    <row r="77" spans="1:3" ht="18" customHeight="1" x14ac:dyDescent="0.25">
      <c r="A77" s="46" t="s">
        <v>14</v>
      </c>
      <c r="B77" s="38">
        <f t="shared" si="2"/>
        <v>0</v>
      </c>
      <c r="C77" s="47">
        <f>C16</f>
        <v>0</v>
      </c>
    </row>
    <row r="78" spans="1:3" ht="18" customHeight="1" x14ac:dyDescent="0.25">
      <c r="A78" s="46" t="s">
        <v>23</v>
      </c>
      <c r="B78" s="38">
        <f t="shared" si="2"/>
        <v>0</v>
      </c>
      <c r="C78" s="47">
        <f>C25</f>
        <v>0</v>
      </c>
    </row>
    <row r="79" spans="1:3" ht="18" customHeight="1" x14ac:dyDescent="0.25">
      <c r="A79" s="46" t="s">
        <v>41</v>
      </c>
      <c r="B79" s="38">
        <f t="shared" si="2"/>
        <v>0</v>
      </c>
      <c r="C79" s="47">
        <f>C45</f>
        <v>0</v>
      </c>
    </row>
    <row r="80" spans="1:3" ht="18" customHeight="1" x14ac:dyDescent="0.25">
      <c r="A80" s="46" t="s">
        <v>48</v>
      </c>
      <c r="B80" s="38">
        <f t="shared" si="2"/>
        <v>0</v>
      </c>
      <c r="C80" s="47">
        <f>C52</f>
        <v>0</v>
      </c>
    </row>
    <row r="81" spans="1:3" ht="18" customHeight="1" x14ac:dyDescent="0.25">
      <c r="A81" s="46" t="s">
        <v>58</v>
      </c>
      <c r="B81" s="38">
        <f t="shared" si="2"/>
        <v>0</v>
      </c>
      <c r="C81" s="47">
        <f>C62</f>
        <v>0</v>
      </c>
    </row>
    <row r="82" spans="1:3" ht="18" customHeight="1" x14ac:dyDescent="0.25">
      <c r="A82" s="48" t="s">
        <v>70</v>
      </c>
      <c r="B82" s="38">
        <f t="shared" si="2"/>
        <v>0</v>
      </c>
      <c r="C82" s="47">
        <f>SUBTOTAL(9,C75:C81)</f>
        <v>0</v>
      </c>
    </row>
    <row r="83" spans="1:3" ht="18" customHeight="1" x14ac:dyDescent="0.25">
      <c r="A83" s="46" t="s">
        <v>62</v>
      </c>
      <c r="B83" s="38">
        <f t="shared" si="2"/>
        <v>0</v>
      </c>
      <c r="C83" s="47">
        <f>C66</f>
        <v>0</v>
      </c>
    </row>
    <row r="84" spans="1:3" ht="18" customHeight="1" thickBot="1" x14ac:dyDescent="0.3">
      <c r="A84" s="49" t="s">
        <v>71</v>
      </c>
      <c r="B84" s="50">
        <f>SUM(B75:B83)-B82</f>
        <v>0</v>
      </c>
      <c r="C84" s="51">
        <f>C83+C82</f>
        <v>0</v>
      </c>
    </row>
    <row r="85" spans="1:3" ht="18" customHeight="1" x14ac:dyDescent="0.25"/>
  </sheetData>
  <sheetProtection selectLockedCells="1" selectUnlockedCells="1"/>
  <mergeCells count="2">
    <mergeCell ref="A1:C1"/>
    <mergeCell ref="A74:C74"/>
  </mergeCells>
  <printOptions horizontalCentered="1" verticalCentered="1"/>
  <pageMargins left="0.25" right="0.25" top="0.75" bottom="0.75" header="0.51181102362204722" footer="0.51181102362204722"/>
  <pageSetup paperSize="9" orientation="portrait" useFirstPageNumber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21A7-A902-48CD-B22F-CC80C10B83F5}">
  <sheetPr>
    <pageSetUpPr fitToPage="1"/>
  </sheetPr>
  <dimension ref="A1:C85"/>
  <sheetViews>
    <sheetView topLeftCell="A19" workbookViewId="0">
      <selection activeCell="A43" sqref="A43"/>
    </sheetView>
  </sheetViews>
  <sheetFormatPr defaultColWidth="11.5703125" defaultRowHeight="12.75" x14ac:dyDescent="0.25"/>
  <cols>
    <col min="1" max="1" width="75" style="1" customWidth="1"/>
    <col min="2" max="2" width="11.5703125" style="1"/>
    <col min="3" max="3" width="15" style="1" customWidth="1"/>
    <col min="4" max="16384" width="11.5703125" style="1"/>
  </cols>
  <sheetData>
    <row r="1" spans="1:3" ht="18" x14ac:dyDescent="0.25">
      <c r="A1" s="112" t="s">
        <v>74</v>
      </c>
      <c r="B1" s="112"/>
      <c r="C1" s="112"/>
    </row>
    <row r="2" spans="1:3" ht="15" x14ac:dyDescent="0.25">
      <c r="A2" s="2" t="s">
        <v>73</v>
      </c>
      <c r="B2" s="3"/>
      <c r="C2" s="3"/>
    </row>
    <row r="3" spans="1:3" ht="18" customHeight="1" thickBot="1" x14ac:dyDescent="0.3">
      <c r="A3" s="4"/>
      <c r="B3" s="4"/>
      <c r="C3" s="4"/>
    </row>
    <row r="4" spans="1:3" ht="18" customHeight="1" x14ac:dyDescent="0.25">
      <c r="A4" s="5" t="s">
        <v>1</v>
      </c>
      <c r="B4" s="6">
        <f>IFERROR(C4/C84,0)</f>
        <v>0</v>
      </c>
      <c r="C4" s="7">
        <f>SUBTOTAL(9,C6:C11)</f>
        <v>0</v>
      </c>
    </row>
    <row r="5" spans="1:3" ht="18" customHeight="1" x14ac:dyDescent="0.25">
      <c r="A5" s="8" t="s">
        <v>2</v>
      </c>
      <c r="B5" s="9"/>
      <c r="C5" s="10"/>
    </row>
    <row r="6" spans="1:3" ht="18" customHeight="1" x14ac:dyDescent="0.25">
      <c r="A6" s="11" t="s">
        <v>3</v>
      </c>
      <c r="B6" s="9"/>
      <c r="C6" s="12"/>
    </row>
    <row r="7" spans="1:3" ht="18" customHeight="1" x14ac:dyDescent="0.25">
      <c r="A7" s="8" t="s">
        <v>4</v>
      </c>
      <c r="B7" s="9"/>
      <c r="C7" s="13">
        <v>0</v>
      </c>
    </row>
    <row r="8" spans="1:3" ht="18" customHeight="1" x14ac:dyDescent="0.25">
      <c r="A8" s="8" t="s">
        <v>6</v>
      </c>
      <c r="B8" s="9"/>
      <c r="C8" s="10">
        <v>0</v>
      </c>
    </row>
    <row r="9" spans="1:3" ht="18" customHeight="1" x14ac:dyDescent="0.25">
      <c r="A9" s="8" t="s">
        <v>7</v>
      </c>
      <c r="B9" s="9"/>
      <c r="C9" s="10">
        <v>0</v>
      </c>
    </row>
    <row r="10" spans="1:3" ht="18" customHeight="1" x14ac:dyDescent="0.25">
      <c r="A10" s="8" t="s">
        <v>8</v>
      </c>
      <c r="B10" s="9"/>
      <c r="C10" s="10">
        <v>0</v>
      </c>
    </row>
    <row r="11" spans="1:3" ht="18" customHeight="1" thickBot="1" x14ac:dyDescent="0.3">
      <c r="A11" s="14" t="s">
        <v>9</v>
      </c>
      <c r="B11" s="9"/>
      <c r="C11" s="15">
        <v>0</v>
      </c>
    </row>
    <row r="12" spans="1:3" ht="18" customHeight="1" thickBot="1" x14ac:dyDescent="0.3">
      <c r="A12" s="5" t="s">
        <v>10</v>
      </c>
      <c r="B12" s="16">
        <f>IFERROR(B76+B77+B78,0)</f>
        <v>0</v>
      </c>
      <c r="C12" s="7">
        <f>C13+C16+C25</f>
        <v>0</v>
      </c>
    </row>
    <row r="13" spans="1:3" ht="18" customHeight="1" x14ac:dyDescent="0.25">
      <c r="A13" s="5" t="s">
        <v>11</v>
      </c>
      <c r="B13" s="16">
        <f>SUM(B14:B15)</f>
        <v>0</v>
      </c>
      <c r="C13" s="7">
        <f>SUBTOTAL(9,C14:C15)</f>
        <v>0</v>
      </c>
    </row>
    <row r="14" spans="1:3" ht="18" customHeight="1" x14ac:dyDescent="0.25">
      <c r="A14" s="8" t="s">
        <v>12</v>
      </c>
      <c r="B14" s="17"/>
      <c r="C14" s="13">
        <f>ROUND(B14*$C$4,2)</f>
        <v>0</v>
      </c>
    </row>
    <row r="15" spans="1:3" ht="18" customHeight="1" thickBot="1" x14ac:dyDescent="0.3">
      <c r="A15" s="11" t="s">
        <v>13</v>
      </c>
      <c r="B15" s="17"/>
      <c r="C15" s="18">
        <f>ROUND(B15*$C$4,2)</f>
        <v>0</v>
      </c>
    </row>
    <row r="16" spans="1:3" ht="18" customHeight="1" x14ac:dyDescent="0.25">
      <c r="A16" s="5" t="s">
        <v>14</v>
      </c>
      <c r="B16" s="16">
        <f>SUM(B17:B24)</f>
        <v>0</v>
      </c>
      <c r="C16" s="7">
        <f>SUBTOTAL(9,C17:C24)</f>
        <v>0</v>
      </c>
    </row>
    <row r="17" spans="1:3" ht="18" customHeight="1" x14ac:dyDescent="0.25">
      <c r="A17" s="11" t="s">
        <v>15</v>
      </c>
      <c r="B17" s="17"/>
      <c r="C17" s="12">
        <f t="shared" ref="C17:C24" si="0">ROUND(B17*$C$4,2)</f>
        <v>0</v>
      </c>
    </row>
    <row r="18" spans="1:3" ht="18" customHeight="1" x14ac:dyDescent="0.25">
      <c r="A18" s="11" t="s">
        <v>16</v>
      </c>
      <c r="B18" s="17"/>
      <c r="C18" s="12">
        <f t="shared" si="0"/>
        <v>0</v>
      </c>
    </row>
    <row r="19" spans="1:3" ht="18" customHeight="1" x14ac:dyDescent="0.25">
      <c r="A19" s="11" t="s">
        <v>17</v>
      </c>
      <c r="B19" s="17"/>
      <c r="C19" s="12">
        <f t="shared" si="0"/>
        <v>0</v>
      </c>
    </row>
    <row r="20" spans="1:3" ht="18" customHeight="1" x14ac:dyDescent="0.25">
      <c r="A20" s="11" t="s">
        <v>18</v>
      </c>
      <c r="B20" s="17"/>
      <c r="C20" s="12">
        <f t="shared" si="0"/>
        <v>0</v>
      </c>
    </row>
    <row r="21" spans="1:3" ht="18" customHeight="1" x14ac:dyDescent="0.25">
      <c r="A21" s="11" t="s">
        <v>19</v>
      </c>
      <c r="B21" s="17"/>
      <c r="C21" s="12">
        <f t="shared" si="0"/>
        <v>0</v>
      </c>
    </row>
    <row r="22" spans="1:3" ht="18" customHeight="1" x14ac:dyDescent="0.25">
      <c r="A22" s="11" t="s">
        <v>20</v>
      </c>
      <c r="B22" s="17"/>
      <c r="C22" s="12">
        <f t="shared" si="0"/>
        <v>0</v>
      </c>
    </row>
    <row r="23" spans="1:3" ht="18" customHeight="1" x14ac:dyDescent="0.25">
      <c r="A23" s="11" t="s">
        <v>21</v>
      </c>
      <c r="B23" s="17"/>
      <c r="C23" s="12">
        <f t="shared" si="0"/>
        <v>0</v>
      </c>
    </row>
    <row r="24" spans="1:3" ht="18" customHeight="1" thickBot="1" x14ac:dyDescent="0.3">
      <c r="A24" s="19" t="s">
        <v>22</v>
      </c>
      <c r="B24" s="20"/>
      <c r="C24" s="12">
        <f t="shared" si="0"/>
        <v>0</v>
      </c>
    </row>
    <row r="25" spans="1:3" ht="18" customHeight="1" x14ac:dyDescent="0.25">
      <c r="A25" s="5" t="s">
        <v>23</v>
      </c>
      <c r="B25" s="16" t="s">
        <v>24</v>
      </c>
      <c r="C25" s="7">
        <f>C26+C31+C38</f>
        <v>0</v>
      </c>
    </row>
    <row r="26" spans="1:3" ht="18" customHeight="1" x14ac:dyDescent="0.25">
      <c r="A26" s="21" t="s">
        <v>25</v>
      </c>
      <c r="B26" s="22" t="s">
        <v>24</v>
      </c>
      <c r="C26" s="23">
        <f>SUBTOTAL(9,C29:C30)</f>
        <v>0</v>
      </c>
    </row>
    <row r="27" spans="1:3" ht="18" customHeight="1" x14ac:dyDescent="0.25">
      <c r="A27" s="8" t="s">
        <v>26</v>
      </c>
      <c r="B27" s="24" t="s">
        <v>24</v>
      </c>
      <c r="C27" s="25"/>
    </row>
    <row r="28" spans="1:3" ht="18" customHeight="1" x14ac:dyDescent="0.25">
      <c r="A28" s="8" t="s">
        <v>27</v>
      </c>
      <c r="B28" s="26" t="s">
        <v>24</v>
      </c>
      <c r="C28" s="18"/>
    </row>
    <row r="29" spans="1:3" ht="18" customHeight="1" x14ac:dyDescent="0.25">
      <c r="A29" s="8" t="s">
        <v>28</v>
      </c>
      <c r="B29" s="26" t="s">
        <v>24</v>
      </c>
      <c r="C29" s="18">
        <f>ROUND(C27*C28,2)</f>
        <v>0</v>
      </c>
    </row>
    <row r="30" spans="1:3" ht="18" customHeight="1" x14ac:dyDescent="0.25">
      <c r="A30" s="8" t="s">
        <v>29</v>
      </c>
      <c r="B30" s="9">
        <v>0.06</v>
      </c>
      <c r="C30" s="27">
        <f>ROUND(-C6*B30,2)</f>
        <v>0</v>
      </c>
    </row>
    <row r="31" spans="1:3" ht="18" customHeight="1" x14ac:dyDescent="0.25">
      <c r="A31" s="21" t="s">
        <v>30</v>
      </c>
      <c r="B31" s="22" t="s">
        <v>24</v>
      </c>
      <c r="C31" s="23">
        <f>C34+C36+C37</f>
        <v>0</v>
      </c>
    </row>
    <row r="32" spans="1:3" ht="18" customHeight="1" x14ac:dyDescent="0.25">
      <c r="A32" s="28" t="s">
        <v>31</v>
      </c>
      <c r="B32" s="29" t="s">
        <v>24</v>
      </c>
      <c r="C32" s="25"/>
    </row>
    <row r="33" spans="1:3" ht="18" customHeight="1" x14ac:dyDescent="0.25">
      <c r="A33" s="28" t="s">
        <v>32</v>
      </c>
      <c r="B33" s="29" t="s">
        <v>24</v>
      </c>
      <c r="C33" s="13"/>
    </row>
    <row r="34" spans="1:3" ht="18" customHeight="1" x14ac:dyDescent="0.25">
      <c r="A34" s="28" t="s">
        <v>28</v>
      </c>
      <c r="B34" s="29" t="s">
        <v>24</v>
      </c>
      <c r="C34" s="13">
        <f>ROUND(C33*C32,2)</f>
        <v>0</v>
      </c>
    </row>
    <row r="35" spans="1:3" ht="18" customHeight="1" x14ac:dyDescent="0.25">
      <c r="A35" s="28" t="s">
        <v>33</v>
      </c>
      <c r="B35" s="29" t="s">
        <v>24</v>
      </c>
      <c r="C35" s="30"/>
    </row>
    <row r="36" spans="1:3" ht="18" customHeight="1" x14ac:dyDescent="0.25">
      <c r="A36" s="8" t="s">
        <v>34</v>
      </c>
      <c r="B36" s="29" t="s">
        <v>24</v>
      </c>
      <c r="C36" s="30">
        <f>C35*C32</f>
        <v>0</v>
      </c>
    </row>
    <row r="37" spans="1:3" ht="18" customHeight="1" x14ac:dyDescent="0.25">
      <c r="A37" s="8" t="s">
        <v>35</v>
      </c>
      <c r="B37" s="29" t="s">
        <v>24</v>
      </c>
      <c r="C37" s="13">
        <f>ROUND((C33+C35)/12,2)</f>
        <v>0</v>
      </c>
    </row>
    <row r="38" spans="1:3" ht="18" customHeight="1" x14ac:dyDescent="0.25">
      <c r="A38" s="21" t="s">
        <v>36</v>
      </c>
      <c r="B38" s="22" t="s">
        <v>24</v>
      </c>
      <c r="C38" s="23">
        <f>SUBTOTAL(9,C39:C41)</f>
        <v>0</v>
      </c>
    </row>
    <row r="39" spans="1:3" ht="18" customHeight="1" x14ac:dyDescent="0.25">
      <c r="A39" s="28" t="s">
        <v>37</v>
      </c>
      <c r="B39" s="31" t="s">
        <v>24</v>
      </c>
      <c r="C39" s="13"/>
    </row>
    <row r="40" spans="1:3" ht="18" customHeight="1" x14ac:dyDescent="0.25">
      <c r="A40" s="28" t="s">
        <v>38</v>
      </c>
      <c r="B40" s="31" t="s">
        <v>24</v>
      </c>
      <c r="C40" s="13"/>
    </row>
    <row r="41" spans="1:3" ht="18" customHeight="1" x14ac:dyDescent="0.25">
      <c r="A41" s="28" t="s">
        <v>39</v>
      </c>
      <c r="B41" s="32" t="s">
        <v>24</v>
      </c>
      <c r="C41" s="13"/>
    </row>
    <row r="42" spans="1:3" ht="18" customHeight="1" x14ac:dyDescent="0.25">
      <c r="A42" s="8" t="s">
        <v>40</v>
      </c>
      <c r="B42" s="29"/>
      <c r="C42" s="13"/>
    </row>
    <row r="43" spans="1:3" ht="18" customHeight="1" x14ac:dyDescent="0.25">
      <c r="A43" s="11" t="s">
        <v>117</v>
      </c>
      <c r="B43" s="114"/>
      <c r="C43" s="18"/>
    </row>
    <row r="44" spans="1:3" ht="18" customHeight="1" thickBot="1" x14ac:dyDescent="0.3">
      <c r="A44" s="11" t="s">
        <v>116</v>
      </c>
      <c r="B44" s="114"/>
      <c r="C44" s="18"/>
    </row>
    <row r="45" spans="1:3" ht="18" customHeight="1" x14ac:dyDescent="0.25">
      <c r="A45" s="5" t="s">
        <v>41</v>
      </c>
      <c r="B45" s="16">
        <f>IFERROR(C45/C84,0)</f>
        <v>0</v>
      </c>
      <c r="C45" s="7">
        <f>SUBTOTAL(9,C46:C51)</f>
        <v>0</v>
      </c>
    </row>
    <row r="46" spans="1:3" ht="18" customHeight="1" x14ac:dyDescent="0.25">
      <c r="A46" s="11" t="s">
        <v>42</v>
      </c>
      <c r="B46" s="33"/>
      <c r="C46" s="10">
        <f>ROUND(B46*$C$4,2)</f>
        <v>0</v>
      </c>
    </row>
    <row r="47" spans="1:3" ht="18" customHeight="1" x14ac:dyDescent="0.25">
      <c r="A47" s="11" t="s">
        <v>43</v>
      </c>
      <c r="B47" s="33"/>
      <c r="C47" s="10">
        <f>ROUND(B47*$C$4,2)</f>
        <v>0</v>
      </c>
    </row>
    <row r="48" spans="1:3" ht="18" customHeight="1" x14ac:dyDescent="0.25">
      <c r="A48" s="11" t="s">
        <v>44</v>
      </c>
      <c r="B48" s="33"/>
      <c r="C48" s="10">
        <f>ROUND(B48*$C$4,2)</f>
        <v>0</v>
      </c>
    </row>
    <row r="49" spans="1:3" ht="18" customHeight="1" x14ac:dyDescent="0.25">
      <c r="A49" s="11" t="s">
        <v>45</v>
      </c>
      <c r="B49" s="34"/>
      <c r="C49" s="10">
        <f>ROUND(B49*$C$4,2)</f>
        <v>0</v>
      </c>
    </row>
    <row r="50" spans="1:3" ht="18" customHeight="1" x14ac:dyDescent="0.25">
      <c r="A50" s="8" t="s">
        <v>46</v>
      </c>
      <c r="B50" s="34"/>
      <c r="C50" s="35">
        <f>ROUND(B50*$C$4,2)</f>
        <v>0</v>
      </c>
    </row>
    <row r="51" spans="1:3" ht="18" customHeight="1" thickBot="1" x14ac:dyDescent="0.3">
      <c r="A51" s="11" t="s">
        <v>47</v>
      </c>
      <c r="B51" s="36"/>
      <c r="C51" s="15">
        <f>ROUND(B51*($C$4),2)</f>
        <v>0</v>
      </c>
    </row>
    <row r="52" spans="1:3" ht="18" customHeight="1" x14ac:dyDescent="0.25">
      <c r="A52" s="5" t="s">
        <v>48</v>
      </c>
      <c r="B52" s="16">
        <f>IFERROR(C52/C84,0)</f>
        <v>0</v>
      </c>
      <c r="C52" s="7">
        <f>SUBTOTAL(9,C53:C61)</f>
        <v>0</v>
      </c>
    </row>
    <row r="53" spans="1:3" ht="18" customHeight="1" x14ac:dyDescent="0.25">
      <c r="A53" s="37" t="s">
        <v>49</v>
      </c>
      <c r="B53" s="38"/>
      <c r="C53" s="10">
        <f t="shared" ref="C53:C58" si="1">ROUND(B53*($C$4),2)</f>
        <v>0</v>
      </c>
    </row>
    <row r="54" spans="1:3" ht="18" customHeight="1" x14ac:dyDescent="0.25">
      <c r="A54" s="37" t="s">
        <v>50</v>
      </c>
      <c r="B54" s="33"/>
      <c r="C54" s="10">
        <f t="shared" si="1"/>
        <v>0</v>
      </c>
    </row>
    <row r="55" spans="1:3" ht="18" customHeight="1" x14ac:dyDescent="0.25">
      <c r="A55" s="37" t="s">
        <v>51</v>
      </c>
      <c r="B55" s="39"/>
      <c r="C55" s="10">
        <f t="shared" si="1"/>
        <v>0</v>
      </c>
    </row>
    <row r="56" spans="1:3" ht="18" customHeight="1" x14ac:dyDescent="0.25">
      <c r="A56" s="37" t="s">
        <v>52</v>
      </c>
      <c r="B56" s="33"/>
      <c r="C56" s="10">
        <f t="shared" si="1"/>
        <v>0</v>
      </c>
    </row>
    <row r="57" spans="1:3" ht="18" customHeight="1" x14ac:dyDescent="0.25">
      <c r="A57" s="37" t="s">
        <v>53</v>
      </c>
      <c r="B57" s="33"/>
      <c r="C57" s="10">
        <f t="shared" si="1"/>
        <v>0</v>
      </c>
    </row>
    <row r="58" spans="1:3" ht="18" customHeight="1" x14ac:dyDescent="0.25">
      <c r="A58" s="37" t="s">
        <v>54</v>
      </c>
      <c r="B58" s="33"/>
      <c r="C58" s="10">
        <f t="shared" si="1"/>
        <v>0</v>
      </c>
    </row>
    <row r="59" spans="1:3" ht="18" customHeight="1" x14ac:dyDescent="0.25">
      <c r="A59" s="37" t="s">
        <v>55</v>
      </c>
      <c r="B59" s="39"/>
      <c r="C59" s="13">
        <v>0</v>
      </c>
    </row>
    <row r="60" spans="1:3" ht="18" customHeight="1" x14ac:dyDescent="0.25">
      <c r="A60" s="37" t="s">
        <v>56</v>
      </c>
      <c r="B60" s="39"/>
      <c r="C60" s="10">
        <f>ROUND(B60*($C$4),2)</f>
        <v>0</v>
      </c>
    </row>
    <row r="61" spans="1:3" ht="18" customHeight="1" thickBot="1" x14ac:dyDescent="0.3">
      <c r="A61" s="40" t="s">
        <v>57</v>
      </c>
      <c r="B61" s="41"/>
      <c r="C61" s="35">
        <f>ROUND(B61*($C$4),2)</f>
        <v>0</v>
      </c>
    </row>
    <row r="62" spans="1:3" ht="18" customHeight="1" x14ac:dyDescent="0.25">
      <c r="A62" s="5" t="s">
        <v>58</v>
      </c>
      <c r="B62" s="16">
        <f>IFERROR(C62/$C$84,0)</f>
        <v>0</v>
      </c>
      <c r="C62" s="7">
        <f>SUBTOTAL(9,C63:C65)</f>
        <v>0</v>
      </c>
    </row>
    <row r="63" spans="1:3" ht="18" customHeight="1" x14ac:dyDescent="0.25">
      <c r="A63" s="28" t="s">
        <v>59</v>
      </c>
      <c r="B63" s="31" t="s">
        <v>24</v>
      </c>
      <c r="C63" s="10"/>
    </row>
    <row r="64" spans="1:3" ht="18" customHeight="1" x14ac:dyDescent="0.25">
      <c r="A64" s="28" t="s">
        <v>60</v>
      </c>
      <c r="B64" s="31" t="s">
        <v>24</v>
      </c>
      <c r="C64" s="10"/>
    </row>
    <row r="65" spans="1:3" ht="18" customHeight="1" thickBot="1" x14ac:dyDescent="0.3">
      <c r="A65" s="42" t="s">
        <v>61</v>
      </c>
      <c r="B65" s="43" t="s">
        <v>24</v>
      </c>
      <c r="C65" s="15"/>
    </row>
    <row r="66" spans="1:3" ht="18" customHeight="1" x14ac:dyDescent="0.25">
      <c r="A66" s="5" t="s">
        <v>62</v>
      </c>
      <c r="B66" s="16">
        <f>IFERROR(C66/C84,0)</f>
        <v>0</v>
      </c>
      <c r="C66" s="7">
        <f>SUBTOTAL(9,C67:C72)</f>
        <v>0</v>
      </c>
    </row>
    <row r="67" spans="1:3" ht="18" customHeight="1" x14ac:dyDescent="0.25">
      <c r="A67" s="28" t="s">
        <v>63</v>
      </c>
      <c r="B67" s="33"/>
      <c r="C67" s="10">
        <f>ROUND(B67*C82,2)</f>
        <v>0</v>
      </c>
    </row>
    <row r="68" spans="1:3" ht="18" customHeight="1" x14ac:dyDescent="0.25">
      <c r="A68" s="28" t="s">
        <v>64</v>
      </c>
      <c r="B68" s="44"/>
      <c r="C68" s="10">
        <f>ROUND(B68*C82,2)</f>
        <v>0</v>
      </c>
    </row>
    <row r="69" spans="1:3" ht="18" customHeight="1" x14ac:dyDescent="0.25">
      <c r="A69" s="28" t="s">
        <v>65</v>
      </c>
      <c r="B69" s="44">
        <f>SUBTOTAL(9,B70:B72)</f>
        <v>0</v>
      </c>
      <c r="C69" s="10">
        <f>SUBTOTAL(9,C70:C72)</f>
        <v>0</v>
      </c>
    </row>
    <row r="70" spans="1:3" ht="18" customHeight="1" x14ac:dyDescent="0.25">
      <c r="A70" s="28" t="s">
        <v>66</v>
      </c>
      <c r="B70" s="44"/>
      <c r="C70" s="10">
        <f>ROUND(B70*C82,2)</f>
        <v>0</v>
      </c>
    </row>
    <row r="71" spans="1:3" ht="18" customHeight="1" x14ac:dyDescent="0.25">
      <c r="A71" s="28" t="s">
        <v>67</v>
      </c>
      <c r="B71" s="44"/>
      <c r="C71" s="10">
        <f>ROUND(B71*C82,2)</f>
        <v>0</v>
      </c>
    </row>
    <row r="72" spans="1:3" ht="18" customHeight="1" thickBot="1" x14ac:dyDescent="0.3">
      <c r="A72" s="42" t="s">
        <v>68</v>
      </c>
      <c r="B72" s="45"/>
      <c r="C72" s="15">
        <f>ROUND(B72*C82,2)</f>
        <v>0</v>
      </c>
    </row>
    <row r="73" spans="1:3" ht="18" customHeight="1" thickBot="1" x14ac:dyDescent="0.3"/>
    <row r="74" spans="1:3" ht="18" customHeight="1" x14ac:dyDescent="0.25">
      <c r="A74" s="113" t="s">
        <v>69</v>
      </c>
      <c r="B74" s="113"/>
      <c r="C74" s="113"/>
    </row>
    <row r="75" spans="1:3" ht="18" customHeight="1" x14ac:dyDescent="0.25">
      <c r="A75" s="46" t="s">
        <v>1</v>
      </c>
      <c r="B75" s="38">
        <f t="shared" ref="B75:B83" si="2">IFERROR(C75/$C$84,0)</f>
        <v>0</v>
      </c>
      <c r="C75" s="47">
        <f>C4</f>
        <v>0</v>
      </c>
    </row>
    <row r="76" spans="1:3" ht="18" customHeight="1" x14ac:dyDescent="0.25">
      <c r="A76" s="46" t="s">
        <v>11</v>
      </c>
      <c r="B76" s="38">
        <f t="shared" si="2"/>
        <v>0</v>
      </c>
      <c r="C76" s="47">
        <f>C13</f>
        <v>0</v>
      </c>
    </row>
    <row r="77" spans="1:3" ht="18" customHeight="1" x14ac:dyDescent="0.25">
      <c r="A77" s="46" t="s">
        <v>14</v>
      </c>
      <c r="B77" s="38">
        <f t="shared" si="2"/>
        <v>0</v>
      </c>
      <c r="C77" s="47">
        <f>C16</f>
        <v>0</v>
      </c>
    </row>
    <row r="78" spans="1:3" ht="18" customHeight="1" x14ac:dyDescent="0.25">
      <c r="A78" s="46" t="s">
        <v>23</v>
      </c>
      <c r="B78" s="38">
        <f t="shared" si="2"/>
        <v>0</v>
      </c>
      <c r="C78" s="47">
        <f>C25</f>
        <v>0</v>
      </c>
    </row>
    <row r="79" spans="1:3" ht="18" customHeight="1" x14ac:dyDescent="0.25">
      <c r="A79" s="46" t="s">
        <v>41</v>
      </c>
      <c r="B79" s="38">
        <f t="shared" si="2"/>
        <v>0</v>
      </c>
      <c r="C79" s="47">
        <f>C45</f>
        <v>0</v>
      </c>
    </row>
    <row r="80" spans="1:3" ht="18" customHeight="1" x14ac:dyDescent="0.25">
      <c r="A80" s="46" t="s">
        <v>48</v>
      </c>
      <c r="B80" s="38">
        <f t="shared" si="2"/>
        <v>0</v>
      </c>
      <c r="C80" s="47">
        <f>C52</f>
        <v>0</v>
      </c>
    </row>
    <row r="81" spans="1:3" ht="18" customHeight="1" x14ac:dyDescent="0.25">
      <c r="A81" s="46" t="s">
        <v>58</v>
      </c>
      <c r="B81" s="38">
        <f t="shared" si="2"/>
        <v>0</v>
      </c>
      <c r="C81" s="47">
        <f>C62</f>
        <v>0</v>
      </c>
    </row>
    <row r="82" spans="1:3" ht="18" customHeight="1" x14ac:dyDescent="0.25">
      <c r="A82" s="48" t="s">
        <v>70</v>
      </c>
      <c r="B82" s="38">
        <f t="shared" si="2"/>
        <v>0</v>
      </c>
      <c r="C82" s="47">
        <f>SUBTOTAL(9,C75:C81)</f>
        <v>0</v>
      </c>
    </row>
    <row r="83" spans="1:3" ht="18" customHeight="1" x14ac:dyDescent="0.25">
      <c r="A83" s="46" t="s">
        <v>62</v>
      </c>
      <c r="B83" s="38">
        <f t="shared" si="2"/>
        <v>0</v>
      </c>
      <c r="C83" s="47">
        <f>C66</f>
        <v>0</v>
      </c>
    </row>
    <row r="84" spans="1:3" ht="18" customHeight="1" thickBot="1" x14ac:dyDescent="0.3">
      <c r="A84" s="49" t="s">
        <v>71</v>
      </c>
      <c r="B84" s="50">
        <f>SUM(B75:B83)-B82</f>
        <v>0</v>
      </c>
      <c r="C84" s="51">
        <f>C83+C82</f>
        <v>0</v>
      </c>
    </row>
    <row r="85" spans="1:3" ht="18" customHeight="1" x14ac:dyDescent="0.25"/>
  </sheetData>
  <sheetProtection selectLockedCells="1" selectUnlockedCells="1"/>
  <mergeCells count="2">
    <mergeCell ref="A1:C1"/>
    <mergeCell ref="A74:C74"/>
  </mergeCells>
  <printOptions horizontalCentered="1" verticalCentered="1"/>
  <pageMargins left="0.25" right="0.25" top="0.75" bottom="0.75" header="0.51181102362204722" footer="0.51181102362204722"/>
  <pageSetup paperSize="9" orientation="portrait" useFirstPageNumber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D538F-1859-49A1-99CF-0766F05E6DEA}">
  <dimension ref="A1:C86"/>
  <sheetViews>
    <sheetView topLeftCell="A22" workbookViewId="0">
      <selection activeCell="A44" sqref="A44"/>
    </sheetView>
  </sheetViews>
  <sheetFormatPr defaultColWidth="11.5703125" defaultRowHeight="12.75" x14ac:dyDescent="0.25"/>
  <cols>
    <col min="1" max="1" width="75" style="1" customWidth="1"/>
    <col min="2" max="2" width="11.5703125" style="1"/>
    <col min="3" max="3" width="15" style="1" customWidth="1"/>
    <col min="4" max="256" width="11.5703125" style="1"/>
    <col min="257" max="257" width="75" style="1" customWidth="1"/>
    <col min="258" max="258" width="11.5703125" style="1"/>
    <col min="259" max="259" width="15" style="1" customWidth="1"/>
    <col min="260" max="512" width="11.5703125" style="1"/>
    <col min="513" max="513" width="75" style="1" customWidth="1"/>
    <col min="514" max="514" width="11.5703125" style="1"/>
    <col min="515" max="515" width="15" style="1" customWidth="1"/>
    <col min="516" max="768" width="11.5703125" style="1"/>
    <col min="769" max="769" width="75" style="1" customWidth="1"/>
    <col min="770" max="770" width="11.5703125" style="1"/>
    <col min="771" max="771" width="15" style="1" customWidth="1"/>
    <col min="772" max="1024" width="11.5703125" style="1"/>
    <col min="1025" max="1025" width="75" style="1" customWidth="1"/>
    <col min="1026" max="1026" width="11.5703125" style="1"/>
    <col min="1027" max="1027" width="15" style="1" customWidth="1"/>
    <col min="1028" max="1280" width="11.5703125" style="1"/>
    <col min="1281" max="1281" width="75" style="1" customWidth="1"/>
    <col min="1282" max="1282" width="11.5703125" style="1"/>
    <col min="1283" max="1283" width="15" style="1" customWidth="1"/>
    <col min="1284" max="1536" width="11.5703125" style="1"/>
    <col min="1537" max="1537" width="75" style="1" customWidth="1"/>
    <col min="1538" max="1538" width="11.5703125" style="1"/>
    <col min="1539" max="1539" width="15" style="1" customWidth="1"/>
    <col min="1540" max="1792" width="11.5703125" style="1"/>
    <col min="1793" max="1793" width="75" style="1" customWidth="1"/>
    <col min="1794" max="1794" width="11.5703125" style="1"/>
    <col min="1795" max="1795" width="15" style="1" customWidth="1"/>
    <col min="1796" max="2048" width="11.5703125" style="1"/>
    <col min="2049" max="2049" width="75" style="1" customWidth="1"/>
    <col min="2050" max="2050" width="11.5703125" style="1"/>
    <col min="2051" max="2051" width="15" style="1" customWidth="1"/>
    <col min="2052" max="2304" width="11.5703125" style="1"/>
    <col min="2305" max="2305" width="75" style="1" customWidth="1"/>
    <col min="2306" max="2306" width="11.5703125" style="1"/>
    <col min="2307" max="2307" width="15" style="1" customWidth="1"/>
    <col min="2308" max="2560" width="11.5703125" style="1"/>
    <col min="2561" max="2561" width="75" style="1" customWidth="1"/>
    <col min="2562" max="2562" width="11.5703125" style="1"/>
    <col min="2563" max="2563" width="15" style="1" customWidth="1"/>
    <col min="2564" max="2816" width="11.5703125" style="1"/>
    <col min="2817" max="2817" width="75" style="1" customWidth="1"/>
    <col min="2818" max="2818" width="11.5703125" style="1"/>
    <col min="2819" max="2819" width="15" style="1" customWidth="1"/>
    <col min="2820" max="3072" width="11.5703125" style="1"/>
    <col min="3073" max="3073" width="75" style="1" customWidth="1"/>
    <col min="3074" max="3074" width="11.5703125" style="1"/>
    <col min="3075" max="3075" width="15" style="1" customWidth="1"/>
    <col min="3076" max="3328" width="11.5703125" style="1"/>
    <col min="3329" max="3329" width="75" style="1" customWidth="1"/>
    <col min="3330" max="3330" width="11.5703125" style="1"/>
    <col min="3331" max="3331" width="15" style="1" customWidth="1"/>
    <col min="3332" max="3584" width="11.5703125" style="1"/>
    <col min="3585" max="3585" width="75" style="1" customWidth="1"/>
    <col min="3586" max="3586" width="11.5703125" style="1"/>
    <col min="3587" max="3587" width="15" style="1" customWidth="1"/>
    <col min="3588" max="3840" width="11.5703125" style="1"/>
    <col min="3841" max="3841" width="75" style="1" customWidth="1"/>
    <col min="3842" max="3842" width="11.5703125" style="1"/>
    <col min="3843" max="3843" width="15" style="1" customWidth="1"/>
    <col min="3844" max="4096" width="11.5703125" style="1"/>
    <col min="4097" max="4097" width="75" style="1" customWidth="1"/>
    <col min="4098" max="4098" width="11.5703125" style="1"/>
    <col min="4099" max="4099" width="15" style="1" customWidth="1"/>
    <col min="4100" max="4352" width="11.5703125" style="1"/>
    <col min="4353" max="4353" width="75" style="1" customWidth="1"/>
    <col min="4354" max="4354" width="11.5703125" style="1"/>
    <col min="4355" max="4355" width="15" style="1" customWidth="1"/>
    <col min="4356" max="4608" width="11.5703125" style="1"/>
    <col min="4609" max="4609" width="75" style="1" customWidth="1"/>
    <col min="4610" max="4610" width="11.5703125" style="1"/>
    <col min="4611" max="4611" width="15" style="1" customWidth="1"/>
    <col min="4612" max="4864" width="11.5703125" style="1"/>
    <col min="4865" max="4865" width="75" style="1" customWidth="1"/>
    <col min="4866" max="4866" width="11.5703125" style="1"/>
    <col min="4867" max="4867" width="15" style="1" customWidth="1"/>
    <col min="4868" max="5120" width="11.5703125" style="1"/>
    <col min="5121" max="5121" width="75" style="1" customWidth="1"/>
    <col min="5122" max="5122" width="11.5703125" style="1"/>
    <col min="5123" max="5123" width="15" style="1" customWidth="1"/>
    <col min="5124" max="5376" width="11.5703125" style="1"/>
    <col min="5377" max="5377" width="75" style="1" customWidth="1"/>
    <col min="5378" max="5378" width="11.5703125" style="1"/>
    <col min="5379" max="5379" width="15" style="1" customWidth="1"/>
    <col min="5380" max="5632" width="11.5703125" style="1"/>
    <col min="5633" max="5633" width="75" style="1" customWidth="1"/>
    <col min="5634" max="5634" width="11.5703125" style="1"/>
    <col min="5635" max="5635" width="15" style="1" customWidth="1"/>
    <col min="5636" max="5888" width="11.5703125" style="1"/>
    <col min="5889" max="5889" width="75" style="1" customWidth="1"/>
    <col min="5890" max="5890" width="11.5703125" style="1"/>
    <col min="5891" max="5891" width="15" style="1" customWidth="1"/>
    <col min="5892" max="6144" width="11.5703125" style="1"/>
    <col min="6145" max="6145" width="75" style="1" customWidth="1"/>
    <col min="6146" max="6146" width="11.5703125" style="1"/>
    <col min="6147" max="6147" width="15" style="1" customWidth="1"/>
    <col min="6148" max="6400" width="11.5703125" style="1"/>
    <col min="6401" max="6401" width="75" style="1" customWidth="1"/>
    <col min="6402" max="6402" width="11.5703125" style="1"/>
    <col min="6403" max="6403" width="15" style="1" customWidth="1"/>
    <col min="6404" max="6656" width="11.5703125" style="1"/>
    <col min="6657" max="6657" width="75" style="1" customWidth="1"/>
    <col min="6658" max="6658" width="11.5703125" style="1"/>
    <col min="6659" max="6659" width="15" style="1" customWidth="1"/>
    <col min="6660" max="6912" width="11.5703125" style="1"/>
    <col min="6913" max="6913" width="75" style="1" customWidth="1"/>
    <col min="6914" max="6914" width="11.5703125" style="1"/>
    <col min="6915" max="6915" width="15" style="1" customWidth="1"/>
    <col min="6916" max="7168" width="11.5703125" style="1"/>
    <col min="7169" max="7169" width="75" style="1" customWidth="1"/>
    <col min="7170" max="7170" width="11.5703125" style="1"/>
    <col min="7171" max="7171" width="15" style="1" customWidth="1"/>
    <col min="7172" max="7424" width="11.5703125" style="1"/>
    <col min="7425" max="7425" width="75" style="1" customWidth="1"/>
    <col min="7426" max="7426" width="11.5703125" style="1"/>
    <col min="7427" max="7427" width="15" style="1" customWidth="1"/>
    <col min="7428" max="7680" width="11.5703125" style="1"/>
    <col min="7681" max="7681" width="75" style="1" customWidth="1"/>
    <col min="7682" max="7682" width="11.5703125" style="1"/>
    <col min="7683" max="7683" width="15" style="1" customWidth="1"/>
    <col min="7684" max="7936" width="11.5703125" style="1"/>
    <col min="7937" max="7937" width="75" style="1" customWidth="1"/>
    <col min="7938" max="7938" width="11.5703125" style="1"/>
    <col min="7939" max="7939" width="15" style="1" customWidth="1"/>
    <col min="7940" max="8192" width="11.5703125" style="1"/>
    <col min="8193" max="8193" width="75" style="1" customWidth="1"/>
    <col min="8194" max="8194" width="11.5703125" style="1"/>
    <col min="8195" max="8195" width="15" style="1" customWidth="1"/>
    <col min="8196" max="8448" width="11.5703125" style="1"/>
    <col min="8449" max="8449" width="75" style="1" customWidth="1"/>
    <col min="8450" max="8450" width="11.5703125" style="1"/>
    <col min="8451" max="8451" width="15" style="1" customWidth="1"/>
    <col min="8452" max="8704" width="11.5703125" style="1"/>
    <col min="8705" max="8705" width="75" style="1" customWidth="1"/>
    <col min="8706" max="8706" width="11.5703125" style="1"/>
    <col min="8707" max="8707" width="15" style="1" customWidth="1"/>
    <col min="8708" max="8960" width="11.5703125" style="1"/>
    <col min="8961" max="8961" width="75" style="1" customWidth="1"/>
    <col min="8962" max="8962" width="11.5703125" style="1"/>
    <col min="8963" max="8963" width="15" style="1" customWidth="1"/>
    <col min="8964" max="9216" width="11.5703125" style="1"/>
    <col min="9217" max="9217" width="75" style="1" customWidth="1"/>
    <col min="9218" max="9218" width="11.5703125" style="1"/>
    <col min="9219" max="9219" width="15" style="1" customWidth="1"/>
    <col min="9220" max="9472" width="11.5703125" style="1"/>
    <col min="9473" max="9473" width="75" style="1" customWidth="1"/>
    <col min="9474" max="9474" width="11.5703125" style="1"/>
    <col min="9475" max="9475" width="15" style="1" customWidth="1"/>
    <col min="9476" max="9728" width="11.5703125" style="1"/>
    <col min="9729" max="9729" width="75" style="1" customWidth="1"/>
    <col min="9730" max="9730" width="11.5703125" style="1"/>
    <col min="9731" max="9731" width="15" style="1" customWidth="1"/>
    <col min="9732" max="9984" width="11.5703125" style="1"/>
    <col min="9985" max="9985" width="75" style="1" customWidth="1"/>
    <col min="9986" max="9986" width="11.5703125" style="1"/>
    <col min="9987" max="9987" width="15" style="1" customWidth="1"/>
    <col min="9988" max="10240" width="11.5703125" style="1"/>
    <col min="10241" max="10241" width="75" style="1" customWidth="1"/>
    <col min="10242" max="10242" width="11.5703125" style="1"/>
    <col min="10243" max="10243" width="15" style="1" customWidth="1"/>
    <col min="10244" max="10496" width="11.5703125" style="1"/>
    <col min="10497" max="10497" width="75" style="1" customWidth="1"/>
    <col min="10498" max="10498" width="11.5703125" style="1"/>
    <col min="10499" max="10499" width="15" style="1" customWidth="1"/>
    <col min="10500" max="10752" width="11.5703125" style="1"/>
    <col min="10753" max="10753" width="75" style="1" customWidth="1"/>
    <col min="10754" max="10754" width="11.5703125" style="1"/>
    <col min="10755" max="10755" width="15" style="1" customWidth="1"/>
    <col min="10756" max="11008" width="11.5703125" style="1"/>
    <col min="11009" max="11009" width="75" style="1" customWidth="1"/>
    <col min="11010" max="11010" width="11.5703125" style="1"/>
    <col min="11011" max="11011" width="15" style="1" customWidth="1"/>
    <col min="11012" max="11264" width="11.5703125" style="1"/>
    <col min="11265" max="11265" width="75" style="1" customWidth="1"/>
    <col min="11266" max="11266" width="11.5703125" style="1"/>
    <col min="11267" max="11267" width="15" style="1" customWidth="1"/>
    <col min="11268" max="11520" width="11.5703125" style="1"/>
    <col min="11521" max="11521" width="75" style="1" customWidth="1"/>
    <col min="11522" max="11522" width="11.5703125" style="1"/>
    <col min="11523" max="11523" width="15" style="1" customWidth="1"/>
    <col min="11524" max="11776" width="11.5703125" style="1"/>
    <col min="11777" max="11777" width="75" style="1" customWidth="1"/>
    <col min="11778" max="11778" width="11.5703125" style="1"/>
    <col min="11779" max="11779" width="15" style="1" customWidth="1"/>
    <col min="11780" max="12032" width="11.5703125" style="1"/>
    <col min="12033" max="12033" width="75" style="1" customWidth="1"/>
    <col min="12034" max="12034" width="11.5703125" style="1"/>
    <col min="12035" max="12035" width="15" style="1" customWidth="1"/>
    <col min="12036" max="12288" width="11.5703125" style="1"/>
    <col min="12289" max="12289" width="75" style="1" customWidth="1"/>
    <col min="12290" max="12290" width="11.5703125" style="1"/>
    <col min="12291" max="12291" width="15" style="1" customWidth="1"/>
    <col min="12292" max="12544" width="11.5703125" style="1"/>
    <col min="12545" max="12545" width="75" style="1" customWidth="1"/>
    <col min="12546" max="12546" width="11.5703125" style="1"/>
    <col min="12547" max="12547" width="15" style="1" customWidth="1"/>
    <col min="12548" max="12800" width="11.5703125" style="1"/>
    <col min="12801" max="12801" width="75" style="1" customWidth="1"/>
    <col min="12802" max="12802" width="11.5703125" style="1"/>
    <col min="12803" max="12803" width="15" style="1" customWidth="1"/>
    <col min="12804" max="13056" width="11.5703125" style="1"/>
    <col min="13057" max="13057" width="75" style="1" customWidth="1"/>
    <col min="13058" max="13058" width="11.5703125" style="1"/>
    <col min="13059" max="13059" width="15" style="1" customWidth="1"/>
    <col min="13060" max="13312" width="11.5703125" style="1"/>
    <col min="13313" max="13313" width="75" style="1" customWidth="1"/>
    <col min="13314" max="13314" width="11.5703125" style="1"/>
    <col min="13315" max="13315" width="15" style="1" customWidth="1"/>
    <col min="13316" max="13568" width="11.5703125" style="1"/>
    <col min="13569" max="13569" width="75" style="1" customWidth="1"/>
    <col min="13570" max="13570" width="11.5703125" style="1"/>
    <col min="13571" max="13571" width="15" style="1" customWidth="1"/>
    <col min="13572" max="13824" width="11.5703125" style="1"/>
    <col min="13825" max="13825" width="75" style="1" customWidth="1"/>
    <col min="13826" max="13826" width="11.5703125" style="1"/>
    <col min="13827" max="13827" width="15" style="1" customWidth="1"/>
    <col min="13828" max="14080" width="11.5703125" style="1"/>
    <col min="14081" max="14081" width="75" style="1" customWidth="1"/>
    <col min="14082" max="14082" width="11.5703125" style="1"/>
    <col min="14083" max="14083" width="15" style="1" customWidth="1"/>
    <col min="14084" max="14336" width="11.5703125" style="1"/>
    <col min="14337" max="14337" width="75" style="1" customWidth="1"/>
    <col min="14338" max="14338" width="11.5703125" style="1"/>
    <col min="14339" max="14339" width="15" style="1" customWidth="1"/>
    <col min="14340" max="14592" width="11.5703125" style="1"/>
    <col min="14593" max="14593" width="75" style="1" customWidth="1"/>
    <col min="14594" max="14594" width="11.5703125" style="1"/>
    <col min="14595" max="14595" width="15" style="1" customWidth="1"/>
    <col min="14596" max="14848" width="11.5703125" style="1"/>
    <col min="14849" max="14849" width="75" style="1" customWidth="1"/>
    <col min="14850" max="14850" width="11.5703125" style="1"/>
    <col min="14851" max="14851" width="15" style="1" customWidth="1"/>
    <col min="14852" max="15104" width="11.5703125" style="1"/>
    <col min="15105" max="15105" width="75" style="1" customWidth="1"/>
    <col min="15106" max="15106" width="11.5703125" style="1"/>
    <col min="15107" max="15107" width="15" style="1" customWidth="1"/>
    <col min="15108" max="15360" width="11.5703125" style="1"/>
    <col min="15361" max="15361" width="75" style="1" customWidth="1"/>
    <col min="15362" max="15362" width="11.5703125" style="1"/>
    <col min="15363" max="15363" width="15" style="1" customWidth="1"/>
    <col min="15364" max="15616" width="11.5703125" style="1"/>
    <col min="15617" max="15617" width="75" style="1" customWidth="1"/>
    <col min="15618" max="15618" width="11.5703125" style="1"/>
    <col min="15619" max="15619" width="15" style="1" customWidth="1"/>
    <col min="15620" max="15872" width="11.5703125" style="1"/>
    <col min="15873" max="15873" width="75" style="1" customWidth="1"/>
    <col min="15874" max="15874" width="11.5703125" style="1"/>
    <col min="15875" max="15875" width="15" style="1" customWidth="1"/>
    <col min="15876" max="16128" width="11.5703125" style="1"/>
    <col min="16129" max="16129" width="75" style="1" customWidth="1"/>
    <col min="16130" max="16130" width="11.5703125" style="1"/>
    <col min="16131" max="16131" width="15" style="1" customWidth="1"/>
    <col min="16132" max="16384" width="11.5703125" style="1"/>
  </cols>
  <sheetData>
    <row r="1" spans="1:3" ht="18" x14ac:dyDescent="0.25">
      <c r="A1" s="112" t="s">
        <v>0</v>
      </c>
      <c r="B1" s="112"/>
      <c r="C1" s="112"/>
    </row>
    <row r="2" spans="1:3" ht="15" x14ac:dyDescent="0.25">
      <c r="A2" s="2" t="s">
        <v>115</v>
      </c>
      <c r="B2" s="3"/>
      <c r="C2" s="3"/>
    </row>
    <row r="3" spans="1:3" ht="7.5" customHeight="1" thickBot="1" x14ac:dyDescent="0.3">
      <c r="A3" s="4"/>
      <c r="B3" s="4"/>
      <c r="C3" s="4"/>
    </row>
    <row r="4" spans="1:3" ht="18" customHeight="1" x14ac:dyDescent="0.25">
      <c r="A4" s="5" t="s">
        <v>1</v>
      </c>
      <c r="B4" s="6">
        <f>IFERROR(C4/C85,0)</f>
        <v>0</v>
      </c>
      <c r="C4" s="7">
        <f>SUBTOTAL(9,C6:C12)</f>
        <v>0</v>
      </c>
    </row>
    <row r="5" spans="1:3" ht="18" customHeight="1" x14ac:dyDescent="0.25">
      <c r="A5" s="8" t="s">
        <v>2</v>
      </c>
      <c r="B5" s="9"/>
      <c r="C5" s="10"/>
    </row>
    <row r="6" spans="1:3" ht="18" customHeight="1" x14ac:dyDescent="0.25">
      <c r="A6" s="11" t="s">
        <v>3</v>
      </c>
      <c r="B6" s="9"/>
      <c r="C6" s="12"/>
    </row>
    <row r="7" spans="1:3" ht="18" customHeight="1" x14ac:dyDescent="0.25">
      <c r="A7" s="8" t="s">
        <v>4</v>
      </c>
      <c r="B7" s="9"/>
      <c r="C7" s="13">
        <v>0</v>
      </c>
    </row>
    <row r="8" spans="1:3" ht="18" customHeight="1" x14ac:dyDescent="0.25">
      <c r="A8" s="8" t="s">
        <v>112</v>
      </c>
      <c r="B8" s="9"/>
      <c r="C8" s="10">
        <v>0</v>
      </c>
    </row>
    <row r="9" spans="1:3" ht="18" customHeight="1" x14ac:dyDescent="0.25">
      <c r="A9" s="8" t="s">
        <v>6</v>
      </c>
      <c r="B9" s="9"/>
      <c r="C9" s="10">
        <v>0</v>
      </c>
    </row>
    <row r="10" spans="1:3" ht="18" customHeight="1" x14ac:dyDescent="0.25">
      <c r="A10" s="8" t="s">
        <v>7</v>
      </c>
      <c r="B10" s="9"/>
      <c r="C10" s="10">
        <v>0</v>
      </c>
    </row>
    <row r="11" spans="1:3" ht="18" customHeight="1" x14ac:dyDescent="0.25">
      <c r="A11" s="8" t="s">
        <v>8</v>
      </c>
      <c r="B11" s="9"/>
      <c r="C11" s="10">
        <v>0</v>
      </c>
    </row>
    <row r="12" spans="1:3" ht="18" customHeight="1" thickBot="1" x14ac:dyDescent="0.3">
      <c r="A12" s="14" t="s">
        <v>9</v>
      </c>
      <c r="B12" s="9"/>
      <c r="C12" s="15">
        <v>0</v>
      </c>
    </row>
    <row r="13" spans="1:3" ht="18" customHeight="1" thickBot="1" x14ac:dyDescent="0.3">
      <c r="A13" s="5" t="s">
        <v>10</v>
      </c>
      <c r="B13" s="16">
        <f>IFERROR(B77+B78+B79,0)</f>
        <v>0</v>
      </c>
      <c r="C13" s="7">
        <f>C14+C17+C26</f>
        <v>0</v>
      </c>
    </row>
    <row r="14" spans="1:3" ht="18" customHeight="1" x14ac:dyDescent="0.25">
      <c r="A14" s="5" t="s">
        <v>11</v>
      </c>
      <c r="B14" s="16">
        <f>SUM(B15:B16)</f>
        <v>0</v>
      </c>
      <c r="C14" s="7">
        <f>SUBTOTAL(9,C15:C16)</f>
        <v>0</v>
      </c>
    </row>
    <row r="15" spans="1:3" ht="18" customHeight="1" x14ac:dyDescent="0.25">
      <c r="A15" s="8" t="s">
        <v>12</v>
      </c>
      <c r="B15" s="17"/>
      <c r="C15" s="13">
        <f>ROUND(B15*$C$4,2)</f>
        <v>0</v>
      </c>
    </row>
    <row r="16" spans="1:3" ht="18" customHeight="1" thickBot="1" x14ac:dyDescent="0.3">
      <c r="A16" s="11" t="s">
        <v>13</v>
      </c>
      <c r="B16" s="17"/>
      <c r="C16" s="18">
        <f>ROUND(B16*$C$4,2)</f>
        <v>0</v>
      </c>
    </row>
    <row r="17" spans="1:3" ht="18" customHeight="1" x14ac:dyDescent="0.25">
      <c r="A17" s="5" t="s">
        <v>14</v>
      </c>
      <c r="B17" s="16">
        <f>SUM(B18:B25)</f>
        <v>0</v>
      </c>
      <c r="C17" s="7">
        <f>SUBTOTAL(9,C18:C25)</f>
        <v>0</v>
      </c>
    </row>
    <row r="18" spans="1:3" ht="18" customHeight="1" x14ac:dyDescent="0.25">
      <c r="A18" s="11" t="s">
        <v>15</v>
      </c>
      <c r="B18" s="17"/>
      <c r="C18" s="12">
        <f t="shared" ref="C18:C25" si="0">ROUND(B18*$C$4,2)</f>
        <v>0</v>
      </c>
    </row>
    <row r="19" spans="1:3" ht="18" customHeight="1" x14ac:dyDescent="0.25">
      <c r="A19" s="11" t="s">
        <v>16</v>
      </c>
      <c r="B19" s="17"/>
      <c r="C19" s="12">
        <f t="shared" si="0"/>
        <v>0</v>
      </c>
    </row>
    <row r="20" spans="1:3" ht="18" customHeight="1" x14ac:dyDescent="0.25">
      <c r="A20" s="11" t="s">
        <v>17</v>
      </c>
      <c r="B20" s="17"/>
      <c r="C20" s="12">
        <f t="shared" si="0"/>
        <v>0</v>
      </c>
    </row>
    <row r="21" spans="1:3" ht="18" customHeight="1" x14ac:dyDescent="0.25">
      <c r="A21" s="11" t="s">
        <v>18</v>
      </c>
      <c r="B21" s="17"/>
      <c r="C21" s="12">
        <f t="shared" si="0"/>
        <v>0</v>
      </c>
    </row>
    <row r="22" spans="1:3" ht="18" customHeight="1" x14ac:dyDescent="0.25">
      <c r="A22" s="11" t="s">
        <v>19</v>
      </c>
      <c r="B22" s="17"/>
      <c r="C22" s="12">
        <f t="shared" si="0"/>
        <v>0</v>
      </c>
    </row>
    <row r="23" spans="1:3" ht="18" customHeight="1" x14ac:dyDescent="0.25">
      <c r="A23" s="11" t="s">
        <v>20</v>
      </c>
      <c r="B23" s="17"/>
      <c r="C23" s="12">
        <f t="shared" si="0"/>
        <v>0</v>
      </c>
    </row>
    <row r="24" spans="1:3" ht="18" customHeight="1" x14ac:dyDescent="0.25">
      <c r="A24" s="11" t="s">
        <v>21</v>
      </c>
      <c r="B24" s="17"/>
      <c r="C24" s="12">
        <f t="shared" si="0"/>
        <v>0</v>
      </c>
    </row>
    <row r="25" spans="1:3" ht="18" customHeight="1" thickBot="1" x14ac:dyDescent="0.3">
      <c r="A25" s="19" t="s">
        <v>22</v>
      </c>
      <c r="B25" s="20"/>
      <c r="C25" s="12">
        <f t="shared" si="0"/>
        <v>0</v>
      </c>
    </row>
    <row r="26" spans="1:3" ht="18" customHeight="1" x14ac:dyDescent="0.25">
      <c r="A26" s="5" t="s">
        <v>23</v>
      </c>
      <c r="B26" s="16" t="s">
        <v>24</v>
      </c>
      <c r="C26" s="7">
        <f>C27+C32+C39</f>
        <v>0</v>
      </c>
    </row>
    <row r="27" spans="1:3" ht="18" customHeight="1" x14ac:dyDescent="0.25">
      <c r="A27" s="21" t="s">
        <v>25</v>
      </c>
      <c r="B27" s="22" t="s">
        <v>24</v>
      </c>
      <c r="C27" s="23">
        <f>SUBTOTAL(9,C30:C31)</f>
        <v>0</v>
      </c>
    </row>
    <row r="28" spans="1:3" ht="18" customHeight="1" x14ac:dyDescent="0.25">
      <c r="A28" s="8" t="s">
        <v>26</v>
      </c>
      <c r="B28" s="24" t="s">
        <v>24</v>
      </c>
      <c r="C28" s="25"/>
    </row>
    <row r="29" spans="1:3" ht="18" customHeight="1" x14ac:dyDescent="0.25">
      <c r="A29" s="8" t="s">
        <v>27</v>
      </c>
      <c r="B29" s="26" t="s">
        <v>24</v>
      </c>
      <c r="C29" s="18"/>
    </row>
    <row r="30" spans="1:3" ht="18" customHeight="1" x14ac:dyDescent="0.25">
      <c r="A30" s="8" t="s">
        <v>28</v>
      </c>
      <c r="B30" s="26" t="s">
        <v>24</v>
      </c>
      <c r="C30" s="18">
        <f>ROUND(C28*C29,2)</f>
        <v>0</v>
      </c>
    </row>
    <row r="31" spans="1:3" ht="18" customHeight="1" x14ac:dyDescent="0.25">
      <c r="A31" s="8" t="s">
        <v>29</v>
      </c>
      <c r="B31" s="9">
        <v>0.06</v>
      </c>
      <c r="C31" s="27">
        <f>ROUND(-C6*B31,2)</f>
        <v>0</v>
      </c>
    </row>
    <row r="32" spans="1:3" ht="18" customHeight="1" x14ac:dyDescent="0.25">
      <c r="A32" s="21" t="s">
        <v>30</v>
      </c>
      <c r="B32" s="22" t="s">
        <v>24</v>
      </c>
      <c r="C32" s="23">
        <f>C35+C37+C38</f>
        <v>0</v>
      </c>
    </row>
    <row r="33" spans="1:3" ht="18" customHeight="1" x14ac:dyDescent="0.25">
      <c r="A33" s="28" t="s">
        <v>31</v>
      </c>
      <c r="B33" s="29" t="s">
        <v>24</v>
      </c>
      <c r="C33" s="25"/>
    </row>
    <row r="34" spans="1:3" ht="18" customHeight="1" x14ac:dyDescent="0.25">
      <c r="A34" s="28" t="s">
        <v>32</v>
      </c>
      <c r="B34" s="29" t="s">
        <v>24</v>
      </c>
      <c r="C34" s="13"/>
    </row>
    <row r="35" spans="1:3" ht="18" customHeight="1" x14ac:dyDescent="0.25">
      <c r="A35" s="28" t="s">
        <v>28</v>
      </c>
      <c r="B35" s="29" t="s">
        <v>24</v>
      </c>
      <c r="C35" s="13">
        <f>ROUND(C34*C33,2)</f>
        <v>0</v>
      </c>
    </row>
    <row r="36" spans="1:3" ht="18" customHeight="1" x14ac:dyDescent="0.25">
      <c r="A36" s="28" t="s">
        <v>33</v>
      </c>
      <c r="B36" s="29" t="s">
        <v>24</v>
      </c>
      <c r="C36" s="30"/>
    </row>
    <row r="37" spans="1:3" ht="18" customHeight="1" x14ac:dyDescent="0.25">
      <c r="A37" s="8" t="s">
        <v>34</v>
      </c>
      <c r="B37" s="29" t="s">
        <v>24</v>
      </c>
      <c r="C37" s="30">
        <f>C36*C33</f>
        <v>0</v>
      </c>
    </row>
    <row r="38" spans="1:3" ht="18" customHeight="1" x14ac:dyDescent="0.25">
      <c r="A38" s="8" t="s">
        <v>35</v>
      </c>
      <c r="B38" s="29" t="s">
        <v>24</v>
      </c>
      <c r="C38" s="13">
        <f>ROUND((C34+C36)/12,2)</f>
        <v>0</v>
      </c>
    </row>
    <row r="39" spans="1:3" ht="18" customHeight="1" x14ac:dyDescent="0.25">
      <c r="A39" s="21" t="s">
        <v>36</v>
      </c>
      <c r="B39" s="22" t="s">
        <v>24</v>
      </c>
      <c r="C39" s="23">
        <f>SUBTOTAL(9,C40:C42)</f>
        <v>0</v>
      </c>
    </row>
    <row r="40" spans="1:3" ht="18" customHeight="1" x14ac:dyDescent="0.25">
      <c r="A40" s="28" t="s">
        <v>37</v>
      </c>
      <c r="B40" s="31" t="s">
        <v>24</v>
      </c>
      <c r="C40" s="13"/>
    </row>
    <row r="41" spans="1:3" ht="18" customHeight="1" x14ac:dyDescent="0.25">
      <c r="A41" s="28" t="s">
        <v>38</v>
      </c>
      <c r="B41" s="31" t="s">
        <v>24</v>
      </c>
      <c r="C41" s="13"/>
    </row>
    <row r="42" spans="1:3" ht="18" customHeight="1" x14ac:dyDescent="0.25">
      <c r="A42" s="28" t="s">
        <v>39</v>
      </c>
      <c r="B42" s="32" t="s">
        <v>24</v>
      </c>
      <c r="C42" s="13"/>
    </row>
    <row r="43" spans="1:3" ht="18" customHeight="1" x14ac:dyDescent="0.25">
      <c r="A43" s="8" t="s">
        <v>40</v>
      </c>
      <c r="B43" s="29"/>
      <c r="C43" s="13"/>
    </row>
    <row r="44" spans="1:3" ht="18" customHeight="1" x14ac:dyDescent="0.25">
      <c r="A44" s="11" t="s">
        <v>117</v>
      </c>
      <c r="B44" s="114"/>
      <c r="C44" s="18"/>
    </row>
    <row r="45" spans="1:3" ht="18" customHeight="1" thickBot="1" x14ac:dyDescent="0.3">
      <c r="A45" s="11" t="s">
        <v>116</v>
      </c>
      <c r="B45" s="114"/>
      <c r="C45" s="18"/>
    </row>
    <row r="46" spans="1:3" ht="18" customHeight="1" x14ac:dyDescent="0.25">
      <c r="A46" s="5" t="s">
        <v>41</v>
      </c>
      <c r="B46" s="16">
        <f>IFERROR(C46/C85,0)</f>
        <v>0</v>
      </c>
      <c r="C46" s="7">
        <f>SUBTOTAL(9,C47:C52)</f>
        <v>0</v>
      </c>
    </row>
    <row r="47" spans="1:3" ht="18" customHeight="1" x14ac:dyDescent="0.25">
      <c r="A47" s="11" t="s">
        <v>42</v>
      </c>
      <c r="B47" s="33"/>
      <c r="C47" s="10">
        <f>ROUND(B47*$C$4,2)</f>
        <v>0</v>
      </c>
    </row>
    <row r="48" spans="1:3" ht="18" customHeight="1" x14ac:dyDescent="0.25">
      <c r="A48" s="11" t="s">
        <v>43</v>
      </c>
      <c r="B48" s="33"/>
      <c r="C48" s="10">
        <f>ROUND(B48*$C$4,2)</f>
        <v>0</v>
      </c>
    </row>
    <row r="49" spans="1:3" ht="18" customHeight="1" x14ac:dyDescent="0.25">
      <c r="A49" s="11" t="s">
        <v>44</v>
      </c>
      <c r="B49" s="33"/>
      <c r="C49" s="10">
        <f>ROUND(B49*$C$4,2)</f>
        <v>0</v>
      </c>
    </row>
    <row r="50" spans="1:3" ht="18" customHeight="1" x14ac:dyDescent="0.25">
      <c r="A50" s="11" t="s">
        <v>45</v>
      </c>
      <c r="B50" s="34"/>
      <c r="C50" s="10">
        <f>ROUND(B50*$C$4,2)</f>
        <v>0</v>
      </c>
    </row>
    <row r="51" spans="1:3" ht="18" customHeight="1" x14ac:dyDescent="0.25">
      <c r="A51" s="8" t="s">
        <v>46</v>
      </c>
      <c r="B51" s="34"/>
      <c r="C51" s="35">
        <f>ROUND(B51*$C$4,2)</f>
        <v>0</v>
      </c>
    </row>
    <row r="52" spans="1:3" ht="18" customHeight="1" thickBot="1" x14ac:dyDescent="0.3">
      <c r="A52" s="11" t="s">
        <v>47</v>
      </c>
      <c r="B52" s="36"/>
      <c r="C52" s="15">
        <f>ROUND(B52*($C$4),2)</f>
        <v>0</v>
      </c>
    </row>
    <row r="53" spans="1:3" ht="18" customHeight="1" x14ac:dyDescent="0.25">
      <c r="A53" s="5" t="s">
        <v>48</v>
      </c>
      <c r="B53" s="16">
        <f>IFERROR(C53/C85,0)</f>
        <v>0</v>
      </c>
      <c r="C53" s="7">
        <f>SUBTOTAL(9,C54:C62)</f>
        <v>0</v>
      </c>
    </row>
    <row r="54" spans="1:3" ht="18" customHeight="1" x14ac:dyDescent="0.25">
      <c r="A54" s="37" t="s">
        <v>49</v>
      </c>
      <c r="B54" s="38"/>
      <c r="C54" s="10">
        <f t="shared" ref="C54:C59" si="1">ROUND(B54*($C$4),2)</f>
        <v>0</v>
      </c>
    </row>
    <row r="55" spans="1:3" ht="18" customHeight="1" x14ac:dyDescent="0.25">
      <c r="A55" s="37" t="s">
        <v>50</v>
      </c>
      <c r="B55" s="33"/>
      <c r="C55" s="10">
        <f t="shared" si="1"/>
        <v>0</v>
      </c>
    </row>
    <row r="56" spans="1:3" ht="18" customHeight="1" x14ac:dyDescent="0.25">
      <c r="A56" s="37" t="s">
        <v>51</v>
      </c>
      <c r="B56" s="39"/>
      <c r="C56" s="10">
        <f t="shared" si="1"/>
        <v>0</v>
      </c>
    </row>
    <row r="57" spans="1:3" ht="18" customHeight="1" x14ac:dyDescent="0.25">
      <c r="A57" s="37" t="s">
        <v>52</v>
      </c>
      <c r="B57" s="33"/>
      <c r="C57" s="10">
        <f t="shared" si="1"/>
        <v>0</v>
      </c>
    </row>
    <row r="58" spans="1:3" ht="18" customHeight="1" x14ac:dyDescent="0.25">
      <c r="A58" s="37" t="s">
        <v>53</v>
      </c>
      <c r="B58" s="33"/>
      <c r="C58" s="10">
        <f t="shared" si="1"/>
        <v>0</v>
      </c>
    </row>
    <row r="59" spans="1:3" ht="18" customHeight="1" x14ac:dyDescent="0.25">
      <c r="A59" s="37" t="s">
        <v>54</v>
      </c>
      <c r="B59" s="33"/>
      <c r="C59" s="10">
        <f t="shared" si="1"/>
        <v>0</v>
      </c>
    </row>
    <row r="60" spans="1:3" ht="18" customHeight="1" x14ac:dyDescent="0.25">
      <c r="A60" s="37" t="s">
        <v>55</v>
      </c>
      <c r="B60" s="39"/>
      <c r="C60" s="13">
        <v>0</v>
      </c>
    </row>
    <row r="61" spans="1:3" ht="18" customHeight="1" x14ac:dyDescent="0.25">
      <c r="A61" s="37" t="s">
        <v>56</v>
      </c>
      <c r="B61" s="39"/>
      <c r="C61" s="10">
        <f>ROUND(B61*($C$4),2)</f>
        <v>0</v>
      </c>
    </row>
    <row r="62" spans="1:3" ht="18" customHeight="1" thickBot="1" x14ac:dyDescent="0.3">
      <c r="A62" s="40" t="s">
        <v>57</v>
      </c>
      <c r="B62" s="41"/>
      <c r="C62" s="35">
        <f>ROUND(B62*($C$4),2)</f>
        <v>0</v>
      </c>
    </row>
    <row r="63" spans="1:3" ht="18" customHeight="1" x14ac:dyDescent="0.25">
      <c r="A63" s="5" t="s">
        <v>58</v>
      </c>
      <c r="B63" s="16">
        <f>IFERROR(C63/$C$85,0)</f>
        <v>0</v>
      </c>
      <c r="C63" s="7">
        <f>SUBTOTAL(9,C64:C66)</f>
        <v>0</v>
      </c>
    </row>
    <row r="64" spans="1:3" ht="18" customHeight="1" x14ac:dyDescent="0.25">
      <c r="A64" s="28" t="s">
        <v>59</v>
      </c>
      <c r="B64" s="31" t="s">
        <v>24</v>
      </c>
      <c r="C64" s="10"/>
    </row>
    <row r="65" spans="1:3" ht="18" customHeight="1" x14ac:dyDescent="0.25">
      <c r="A65" s="28" t="s">
        <v>60</v>
      </c>
      <c r="B65" s="31" t="s">
        <v>24</v>
      </c>
      <c r="C65" s="10"/>
    </row>
    <row r="66" spans="1:3" ht="18" customHeight="1" thickBot="1" x14ac:dyDescent="0.3">
      <c r="A66" s="42" t="s">
        <v>61</v>
      </c>
      <c r="B66" s="43" t="s">
        <v>24</v>
      </c>
      <c r="C66" s="15"/>
    </row>
    <row r="67" spans="1:3" ht="18" customHeight="1" x14ac:dyDescent="0.25">
      <c r="A67" s="5" t="s">
        <v>62</v>
      </c>
      <c r="B67" s="16">
        <f>IFERROR(C67/C85,0)</f>
        <v>0</v>
      </c>
      <c r="C67" s="7">
        <f>SUBTOTAL(9,C68:C73)</f>
        <v>0</v>
      </c>
    </row>
    <row r="68" spans="1:3" ht="18" customHeight="1" x14ac:dyDescent="0.25">
      <c r="A68" s="28" t="s">
        <v>63</v>
      </c>
      <c r="B68" s="33"/>
      <c r="C68" s="10">
        <f>ROUND(B68*C83,2)</f>
        <v>0</v>
      </c>
    </row>
    <row r="69" spans="1:3" ht="18" customHeight="1" x14ac:dyDescent="0.25">
      <c r="A69" s="28" t="s">
        <v>64</v>
      </c>
      <c r="B69" s="44"/>
      <c r="C69" s="10">
        <f>ROUND(B69*C83,2)</f>
        <v>0</v>
      </c>
    </row>
    <row r="70" spans="1:3" ht="18" customHeight="1" x14ac:dyDescent="0.25">
      <c r="A70" s="28" t="s">
        <v>65</v>
      </c>
      <c r="B70" s="44">
        <f>SUBTOTAL(9,B71:B73)</f>
        <v>0</v>
      </c>
      <c r="C70" s="10">
        <f>SUBTOTAL(9,C71:C73)</f>
        <v>0</v>
      </c>
    </row>
    <row r="71" spans="1:3" ht="18" customHeight="1" x14ac:dyDescent="0.25">
      <c r="A71" s="28" t="s">
        <v>66</v>
      </c>
      <c r="B71" s="44"/>
      <c r="C71" s="10">
        <f>ROUND(B71*C83,2)</f>
        <v>0</v>
      </c>
    </row>
    <row r="72" spans="1:3" ht="18" customHeight="1" x14ac:dyDescent="0.25">
      <c r="A72" s="28" t="s">
        <v>67</v>
      </c>
      <c r="B72" s="44"/>
      <c r="C72" s="10">
        <f>ROUND(B72*C83,2)</f>
        <v>0</v>
      </c>
    </row>
    <row r="73" spans="1:3" ht="18" customHeight="1" thickBot="1" x14ac:dyDescent="0.3">
      <c r="A73" s="42" t="s">
        <v>68</v>
      </c>
      <c r="B73" s="45"/>
      <c r="C73" s="15">
        <f>ROUND(B73*C83,2)</f>
        <v>0</v>
      </c>
    </row>
    <row r="74" spans="1:3" ht="18" customHeight="1" thickBot="1" x14ac:dyDescent="0.3"/>
    <row r="75" spans="1:3" ht="18" customHeight="1" x14ac:dyDescent="0.25">
      <c r="A75" s="113" t="s">
        <v>69</v>
      </c>
      <c r="B75" s="113"/>
      <c r="C75" s="113"/>
    </row>
    <row r="76" spans="1:3" ht="18" customHeight="1" x14ac:dyDescent="0.25">
      <c r="A76" s="46" t="s">
        <v>1</v>
      </c>
      <c r="B76" s="38">
        <f t="shared" ref="B76:B84" si="2">IFERROR(C76/$C$85,0)</f>
        <v>0</v>
      </c>
      <c r="C76" s="47">
        <f>C4</f>
        <v>0</v>
      </c>
    </row>
    <row r="77" spans="1:3" ht="18" customHeight="1" x14ac:dyDescent="0.25">
      <c r="A77" s="46" t="s">
        <v>11</v>
      </c>
      <c r="B77" s="38">
        <f t="shared" si="2"/>
        <v>0</v>
      </c>
      <c r="C77" s="47">
        <f>C14</f>
        <v>0</v>
      </c>
    </row>
    <row r="78" spans="1:3" ht="18" customHeight="1" x14ac:dyDescent="0.25">
      <c r="A78" s="46" t="s">
        <v>14</v>
      </c>
      <c r="B78" s="38">
        <f t="shared" si="2"/>
        <v>0</v>
      </c>
      <c r="C78" s="47">
        <f>C17</f>
        <v>0</v>
      </c>
    </row>
    <row r="79" spans="1:3" ht="18" customHeight="1" x14ac:dyDescent="0.25">
      <c r="A79" s="46" t="s">
        <v>23</v>
      </c>
      <c r="B79" s="38">
        <f t="shared" si="2"/>
        <v>0</v>
      </c>
      <c r="C79" s="47">
        <f>C26</f>
        <v>0</v>
      </c>
    </row>
    <row r="80" spans="1:3" ht="18" customHeight="1" x14ac:dyDescent="0.25">
      <c r="A80" s="46" t="s">
        <v>41</v>
      </c>
      <c r="B80" s="38">
        <f t="shared" si="2"/>
        <v>0</v>
      </c>
      <c r="C80" s="47">
        <f>C46</f>
        <v>0</v>
      </c>
    </row>
    <row r="81" spans="1:3" ht="18" customHeight="1" x14ac:dyDescent="0.25">
      <c r="A81" s="46" t="s">
        <v>48</v>
      </c>
      <c r="B81" s="38">
        <f t="shared" si="2"/>
        <v>0</v>
      </c>
      <c r="C81" s="47">
        <f>C53</f>
        <v>0</v>
      </c>
    </row>
    <row r="82" spans="1:3" ht="18" customHeight="1" x14ac:dyDescent="0.25">
      <c r="A82" s="46" t="s">
        <v>58</v>
      </c>
      <c r="B82" s="38">
        <f t="shared" si="2"/>
        <v>0</v>
      </c>
      <c r="C82" s="47">
        <f>C63</f>
        <v>0</v>
      </c>
    </row>
    <row r="83" spans="1:3" ht="18" customHeight="1" x14ac:dyDescent="0.25">
      <c r="A83" s="48" t="s">
        <v>70</v>
      </c>
      <c r="B83" s="38">
        <f t="shared" si="2"/>
        <v>0</v>
      </c>
      <c r="C83" s="47">
        <f>SUBTOTAL(9,C76:C82)</f>
        <v>0</v>
      </c>
    </row>
    <row r="84" spans="1:3" ht="18" customHeight="1" x14ac:dyDescent="0.25">
      <c r="A84" s="46" t="s">
        <v>62</v>
      </c>
      <c r="B84" s="38">
        <f t="shared" si="2"/>
        <v>0</v>
      </c>
      <c r="C84" s="47">
        <f>C67</f>
        <v>0</v>
      </c>
    </row>
    <row r="85" spans="1:3" ht="18" customHeight="1" thickBot="1" x14ac:dyDescent="0.3">
      <c r="A85" s="49" t="s">
        <v>71</v>
      </c>
      <c r="B85" s="50">
        <f>SUM(B76:B84)-B83</f>
        <v>0</v>
      </c>
      <c r="C85" s="51">
        <f>C84+C83</f>
        <v>0</v>
      </c>
    </row>
    <row r="86" spans="1:3" ht="18" customHeight="1" x14ac:dyDescent="0.25"/>
  </sheetData>
  <sheetProtection selectLockedCells="1" selectUnlockedCells="1"/>
  <mergeCells count="2">
    <mergeCell ref="A1:C1"/>
    <mergeCell ref="A75:C75"/>
  </mergeCells>
  <printOptions horizontalCentered="1" verticalCentered="1"/>
  <pageMargins left="0.23622047244094491" right="0.23622047244094491" top="0.74803149606299213" bottom="0.74803149606299213" header="0.51181102362204722" footer="0.51181102362204722"/>
  <pageSetup paperSize="9" scale="80" orientation="portrait" useFirstPageNumber="1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A726-711B-4654-AA3E-56BC6CE61D88}">
  <dimension ref="A1:C86"/>
  <sheetViews>
    <sheetView workbookViewId="0">
      <selection activeCell="A45" sqref="A45"/>
    </sheetView>
  </sheetViews>
  <sheetFormatPr defaultColWidth="11.5703125" defaultRowHeight="12.75" x14ac:dyDescent="0.25"/>
  <cols>
    <col min="1" max="1" width="75" style="1" customWidth="1"/>
    <col min="2" max="2" width="11.5703125" style="1"/>
    <col min="3" max="3" width="15" style="1" customWidth="1"/>
    <col min="4" max="256" width="11.5703125" style="1"/>
    <col min="257" max="257" width="75" style="1" customWidth="1"/>
    <col min="258" max="258" width="11.5703125" style="1"/>
    <col min="259" max="259" width="15" style="1" customWidth="1"/>
    <col min="260" max="512" width="11.5703125" style="1"/>
    <col min="513" max="513" width="75" style="1" customWidth="1"/>
    <col min="514" max="514" width="11.5703125" style="1"/>
    <col min="515" max="515" width="15" style="1" customWidth="1"/>
    <col min="516" max="768" width="11.5703125" style="1"/>
    <col min="769" max="769" width="75" style="1" customWidth="1"/>
    <col min="770" max="770" width="11.5703125" style="1"/>
    <col min="771" max="771" width="15" style="1" customWidth="1"/>
    <col min="772" max="1024" width="11.5703125" style="1"/>
    <col min="1025" max="1025" width="75" style="1" customWidth="1"/>
    <col min="1026" max="1026" width="11.5703125" style="1"/>
    <col min="1027" max="1027" width="15" style="1" customWidth="1"/>
    <col min="1028" max="1280" width="11.5703125" style="1"/>
    <col min="1281" max="1281" width="75" style="1" customWidth="1"/>
    <col min="1282" max="1282" width="11.5703125" style="1"/>
    <col min="1283" max="1283" width="15" style="1" customWidth="1"/>
    <col min="1284" max="1536" width="11.5703125" style="1"/>
    <col min="1537" max="1537" width="75" style="1" customWidth="1"/>
    <col min="1538" max="1538" width="11.5703125" style="1"/>
    <col min="1539" max="1539" width="15" style="1" customWidth="1"/>
    <col min="1540" max="1792" width="11.5703125" style="1"/>
    <col min="1793" max="1793" width="75" style="1" customWidth="1"/>
    <col min="1794" max="1794" width="11.5703125" style="1"/>
    <col min="1795" max="1795" width="15" style="1" customWidth="1"/>
    <col min="1796" max="2048" width="11.5703125" style="1"/>
    <col min="2049" max="2049" width="75" style="1" customWidth="1"/>
    <col min="2050" max="2050" width="11.5703125" style="1"/>
    <col min="2051" max="2051" width="15" style="1" customWidth="1"/>
    <col min="2052" max="2304" width="11.5703125" style="1"/>
    <col min="2305" max="2305" width="75" style="1" customWidth="1"/>
    <col min="2306" max="2306" width="11.5703125" style="1"/>
    <col min="2307" max="2307" width="15" style="1" customWidth="1"/>
    <col min="2308" max="2560" width="11.5703125" style="1"/>
    <col min="2561" max="2561" width="75" style="1" customWidth="1"/>
    <col min="2562" max="2562" width="11.5703125" style="1"/>
    <col min="2563" max="2563" width="15" style="1" customWidth="1"/>
    <col min="2564" max="2816" width="11.5703125" style="1"/>
    <col min="2817" max="2817" width="75" style="1" customWidth="1"/>
    <col min="2818" max="2818" width="11.5703125" style="1"/>
    <col min="2819" max="2819" width="15" style="1" customWidth="1"/>
    <col min="2820" max="3072" width="11.5703125" style="1"/>
    <col min="3073" max="3073" width="75" style="1" customWidth="1"/>
    <col min="3074" max="3074" width="11.5703125" style="1"/>
    <col min="3075" max="3075" width="15" style="1" customWidth="1"/>
    <col min="3076" max="3328" width="11.5703125" style="1"/>
    <col min="3329" max="3329" width="75" style="1" customWidth="1"/>
    <col min="3330" max="3330" width="11.5703125" style="1"/>
    <col min="3331" max="3331" width="15" style="1" customWidth="1"/>
    <col min="3332" max="3584" width="11.5703125" style="1"/>
    <col min="3585" max="3585" width="75" style="1" customWidth="1"/>
    <col min="3586" max="3586" width="11.5703125" style="1"/>
    <col min="3587" max="3587" width="15" style="1" customWidth="1"/>
    <col min="3588" max="3840" width="11.5703125" style="1"/>
    <col min="3841" max="3841" width="75" style="1" customWidth="1"/>
    <col min="3842" max="3842" width="11.5703125" style="1"/>
    <col min="3843" max="3843" width="15" style="1" customWidth="1"/>
    <col min="3844" max="4096" width="11.5703125" style="1"/>
    <col min="4097" max="4097" width="75" style="1" customWidth="1"/>
    <col min="4098" max="4098" width="11.5703125" style="1"/>
    <col min="4099" max="4099" width="15" style="1" customWidth="1"/>
    <col min="4100" max="4352" width="11.5703125" style="1"/>
    <col min="4353" max="4353" width="75" style="1" customWidth="1"/>
    <col min="4354" max="4354" width="11.5703125" style="1"/>
    <col min="4355" max="4355" width="15" style="1" customWidth="1"/>
    <col min="4356" max="4608" width="11.5703125" style="1"/>
    <col min="4609" max="4609" width="75" style="1" customWidth="1"/>
    <col min="4610" max="4610" width="11.5703125" style="1"/>
    <col min="4611" max="4611" width="15" style="1" customWidth="1"/>
    <col min="4612" max="4864" width="11.5703125" style="1"/>
    <col min="4865" max="4865" width="75" style="1" customWidth="1"/>
    <col min="4866" max="4866" width="11.5703125" style="1"/>
    <col min="4867" max="4867" width="15" style="1" customWidth="1"/>
    <col min="4868" max="5120" width="11.5703125" style="1"/>
    <col min="5121" max="5121" width="75" style="1" customWidth="1"/>
    <col min="5122" max="5122" width="11.5703125" style="1"/>
    <col min="5123" max="5123" width="15" style="1" customWidth="1"/>
    <col min="5124" max="5376" width="11.5703125" style="1"/>
    <col min="5377" max="5377" width="75" style="1" customWidth="1"/>
    <col min="5378" max="5378" width="11.5703125" style="1"/>
    <col min="5379" max="5379" width="15" style="1" customWidth="1"/>
    <col min="5380" max="5632" width="11.5703125" style="1"/>
    <col min="5633" max="5633" width="75" style="1" customWidth="1"/>
    <col min="5634" max="5634" width="11.5703125" style="1"/>
    <col min="5635" max="5635" width="15" style="1" customWidth="1"/>
    <col min="5636" max="5888" width="11.5703125" style="1"/>
    <col min="5889" max="5889" width="75" style="1" customWidth="1"/>
    <col min="5890" max="5890" width="11.5703125" style="1"/>
    <col min="5891" max="5891" width="15" style="1" customWidth="1"/>
    <col min="5892" max="6144" width="11.5703125" style="1"/>
    <col min="6145" max="6145" width="75" style="1" customWidth="1"/>
    <col min="6146" max="6146" width="11.5703125" style="1"/>
    <col min="6147" max="6147" width="15" style="1" customWidth="1"/>
    <col min="6148" max="6400" width="11.5703125" style="1"/>
    <col min="6401" max="6401" width="75" style="1" customWidth="1"/>
    <col min="6402" max="6402" width="11.5703125" style="1"/>
    <col min="6403" max="6403" width="15" style="1" customWidth="1"/>
    <col min="6404" max="6656" width="11.5703125" style="1"/>
    <col min="6657" max="6657" width="75" style="1" customWidth="1"/>
    <col min="6658" max="6658" width="11.5703125" style="1"/>
    <col min="6659" max="6659" width="15" style="1" customWidth="1"/>
    <col min="6660" max="6912" width="11.5703125" style="1"/>
    <col min="6913" max="6913" width="75" style="1" customWidth="1"/>
    <col min="6914" max="6914" width="11.5703125" style="1"/>
    <col min="6915" max="6915" width="15" style="1" customWidth="1"/>
    <col min="6916" max="7168" width="11.5703125" style="1"/>
    <col min="7169" max="7169" width="75" style="1" customWidth="1"/>
    <col min="7170" max="7170" width="11.5703125" style="1"/>
    <col min="7171" max="7171" width="15" style="1" customWidth="1"/>
    <col min="7172" max="7424" width="11.5703125" style="1"/>
    <col min="7425" max="7425" width="75" style="1" customWidth="1"/>
    <col min="7426" max="7426" width="11.5703125" style="1"/>
    <col min="7427" max="7427" width="15" style="1" customWidth="1"/>
    <col min="7428" max="7680" width="11.5703125" style="1"/>
    <col min="7681" max="7681" width="75" style="1" customWidth="1"/>
    <col min="7682" max="7682" width="11.5703125" style="1"/>
    <col min="7683" max="7683" width="15" style="1" customWidth="1"/>
    <col min="7684" max="7936" width="11.5703125" style="1"/>
    <col min="7937" max="7937" width="75" style="1" customWidth="1"/>
    <col min="7938" max="7938" width="11.5703125" style="1"/>
    <col min="7939" max="7939" width="15" style="1" customWidth="1"/>
    <col min="7940" max="8192" width="11.5703125" style="1"/>
    <col min="8193" max="8193" width="75" style="1" customWidth="1"/>
    <col min="8194" max="8194" width="11.5703125" style="1"/>
    <col min="8195" max="8195" width="15" style="1" customWidth="1"/>
    <col min="8196" max="8448" width="11.5703125" style="1"/>
    <col min="8449" max="8449" width="75" style="1" customWidth="1"/>
    <col min="8450" max="8450" width="11.5703125" style="1"/>
    <col min="8451" max="8451" width="15" style="1" customWidth="1"/>
    <col min="8452" max="8704" width="11.5703125" style="1"/>
    <col min="8705" max="8705" width="75" style="1" customWidth="1"/>
    <col min="8706" max="8706" width="11.5703125" style="1"/>
    <col min="8707" max="8707" width="15" style="1" customWidth="1"/>
    <col min="8708" max="8960" width="11.5703125" style="1"/>
    <col min="8961" max="8961" width="75" style="1" customWidth="1"/>
    <col min="8962" max="8962" width="11.5703125" style="1"/>
    <col min="8963" max="8963" width="15" style="1" customWidth="1"/>
    <col min="8964" max="9216" width="11.5703125" style="1"/>
    <col min="9217" max="9217" width="75" style="1" customWidth="1"/>
    <col min="9218" max="9218" width="11.5703125" style="1"/>
    <col min="9219" max="9219" width="15" style="1" customWidth="1"/>
    <col min="9220" max="9472" width="11.5703125" style="1"/>
    <col min="9473" max="9473" width="75" style="1" customWidth="1"/>
    <col min="9474" max="9474" width="11.5703125" style="1"/>
    <col min="9475" max="9475" width="15" style="1" customWidth="1"/>
    <col min="9476" max="9728" width="11.5703125" style="1"/>
    <col min="9729" max="9729" width="75" style="1" customWidth="1"/>
    <col min="9730" max="9730" width="11.5703125" style="1"/>
    <col min="9731" max="9731" width="15" style="1" customWidth="1"/>
    <col min="9732" max="9984" width="11.5703125" style="1"/>
    <col min="9985" max="9985" width="75" style="1" customWidth="1"/>
    <col min="9986" max="9986" width="11.5703125" style="1"/>
    <col min="9987" max="9987" width="15" style="1" customWidth="1"/>
    <col min="9988" max="10240" width="11.5703125" style="1"/>
    <col min="10241" max="10241" width="75" style="1" customWidth="1"/>
    <col min="10242" max="10242" width="11.5703125" style="1"/>
    <col min="10243" max="10243" width="15" style="1" customWidth="1"/>
    <col min="10244" max="10496" width="11.5703125" style="1"/>
    <col min="10497" max="10497" width="75" style="1" customWidth="1"/>
    <col min="10498" max="10498" width="11.5703125" style="1"/>
    <col min="10499" max="10499" width="15" style="1" customWidth="1"/>
    <col min="10500" max="10752" width="11.5703125" style="1"/>
    <col min="10753" max="10753" width="75" style="1" customWidth="1"/>
    <col min="10754" max="10754" width="11.5703125" style="1"/>
    <col min="10755" max="10755" width="15" style="1" customWidth="1"/>
    <col min="10756" max="11008" width="11.5703125" style="1"/>
    <col min="11009" max="11009" width="75" style="1" customWidth="1"/>
    <col min="11010" max="11010" width="11.5703125" style="1"/>
    <col min="11011" max="11011" width="15" style="1" customWidth="1"/>
    <col min="11012" max="11264" width="11.5703125" style="1"/>
    <col min="11265" max="11265" width="75" style="1" customWidth="1"/>
    <col min="11266" max="11266" width="11.5703125" style="1"/>
    <col min="11267" max="11267" width="15" style="1" customWidth="1"/>
    <col min="11268" max="11520" width="11.5703125" style="1"/>
    <col min="11521" max="11521" width="75" style="1" customWidth="1"/>
    <col min="11522" max="11522" width="11.5703125" style="1"/>
    <col min="11523" max="11523" width="15" style="1" customWidth="1"/>
    <col min="11524" max="11776" width="11.5703125" style="1"/>
    <col min="11777" max="11777" width="75" style="1" customWidth="1"/>
    <col min="11778" max="11778" width="11.5703125" style="1"/>
    <col min="11779" max="11779" width="15" style="1" customWidth="1"/>
    <col min="11780" max="12032" width="11.5703125" style="1"/>
    <col min="12033" max="12033" width="75" style="1" customWidth="1"/>
    <col min="12034" max="12034" width="11.5703125" style="1"/>
    <col min="12035" max="12035" width="15" style="1" customWidth="1"/>
    <col min="12036" max="12288" width="11.5703125" style="1"/>
    <col min="12289" max="12289" width="75" style="1" customWidth="1"/>
    <col min="12290" max="12290" width="11.5703125" style="1"/>
    <col min="12291" max="12291" width="15" style="1" customWidth="1"/>
    <col min="12292" max="12544" width="11.5703125" style="1"/>
    <col min="12545" max="12545" width="75" style="1" customWidth="1"/>
    <col min="12546" max="12546" width="11.5703125" style="1"/>
    <col min="12547" max="12547" width="15" style="1" customWidth="1"/>
    <col min="12548" max="12800" width="11.5703125" style="1"/>
    <col min="12801" max="12801" width="75" style="1" customWidth="1"/>
    <col min="12802" max="12802" width="11.5703125" style="1"/>
    <col min="12803" max="12803" width="15" style="1" customWidth="1"/>
    <col min="12804" max="13056" width="11.5703125" style="1"/>
    <col min="13057" max="13057" width="75" style="1" customWidth="1"/>
    <col min="13058" max="13058" width="11.5703125" style="1"/>
    <col min="13059" max="13059" width="15" style="1" customWidth="1"/>
    <col min="13060" max="13312" width="11.5703125" style="1"/>
    <col min="13313" max="13313" width="75" style="1" customWidth="1"/>
    <col min="13314" max="13314" width="11.5703125" style="1"/>
    <col min="13315" max="13315" width="15" style="1" customWidth="1"/>
    <col min="13316" max="13568" width="11.5703125" style="1"/>
    <col min="13569" max="13569" width="75" style="1" customWidth="1"/>
    <col min="13570" max="13570" width="11.5703125" style="1"/>
    <col min="13571" max="13571" width="15" style="1" customWidth="1"/>
    <col min="13572" max="13824" width="11.5703125" style="1"/>
    <col min="13825" max="13825" width="75" style="1" customWidth="1"/>
    <col min="13826" max="13826" width="11.5703125" style="1"/>
    <col min="13827" max="13827" width="15" style="1" customWidth="1"/>
    <col min="13828" max="14080" width="11.5703125" style="1"/>
    <col min="14081" max="14081" width="75" style="1" customWidth="1"/>
    <col min="14082" max="14082" width="11.5703125" style="1"/>
    <col min="14083" max="14083" width="15" style="1" customWidth="1"/>
    <col min="14084" max="14336" width="11.5703125" style="1"/>
    <col min="14337" max="14337" width="75" style="1" customWidth="1"/>
    <col min="14338" max="14338" width="11.5703125" style="1"/>
    <col min="14339" max="14339" width="15" style="1" customWidth="1"/>
    <col min="14340" max="14592" width="11.5703125" style="1"/>
    <col min="14593" max="14593" width="75" style="1" customWidth="1"/>
    <col min="14594" max="14594" width="11.5703125" style="1"/>
    <col min="14595" max="14595" width="15" style="1" customWidth="1"/>
    <col min="14596" max="14848" width="11.5703125" style="1"/>
    <col min="14849" max="14849" width="75" style="1" customWidth="1"/>
    <col min="14850" max="14850" width="11.5703125" style="1"/>
    <col min="14851" max="14851" width="15" style="1" customWidth="1"/>
    <col min="14852" max="15104" width="11.5703125" style="1"/>
    <col min="15105" max="15105" width="75" style="1" customWidth="1"/>
    <col min="15106" max="15106" width="11.5703125" style="1"/>
    <col min="15107" max="15107" width="15" style="1" customWidth="1"/>
    <col min="15108" max="15360" width="11.5703125" style="1"/>
    <col min="15361" max="15361" width="75" style="1" customWidth="1"/>
    <col min="15362" max="15362" width="11.5703125" style="1"/>
    <col min="15363" max="15363" width="15" style="1" customWidth="1"/>
    <col min="15364" max="15616" width="11.5703125" style="1"/>
    <col min="15617" max="15617" width="75" style="1" customWidth="1"/>
    <col min="15618" max="15618" width="11.5703125" style="1"/>
    <col min="15619" max="15619" width="15" style="1" customWidth="1"/>
    <col min="15620" max="15872" width="11.5703125" style="1"/>
    <col min="15873" max="15873" width="75" style="1" customWidth="1"/>
    <col min="15874" max="15874" width="11.5703125" style="1"/>
    <col min="15875" max="15875" width="15" style="1" customWidth="1"/>
    <col min="15876" max="16128" width="11.5703125" style="1"/>
    <col min="16129" max="16129" width="75" style="1" customWidth="1"/>
    <col min="16130" max="16130" width="11.5703125" style="1"/>
    <col min="16131" max="16131" width="15" style="1" customWidth="1"/>
    <col min="16132" max="16384" width="11.5703125" style="1"/>
  </cols>
  <sheetData>
    <row r="1" spans="1:3" ht="18" x14ac:dyDescent="0.25">
      <c r="A1" s="112" t="s">
        <v>0</v>
      </c>
      <c r="B1" s="112"/>
      <c r="C1" s="112"/>
    </row>
    <row r="2" spans="1:3" ht="15" x14ac:dyDescent="0.25">
      <c r="A2" s="2" t="s">
        <v>114</v>
      </c>
      <c r="B2" s="3"/>
      <c r="C2" s="3"/>
    </row>
    <row r="3" spans="1:3" ht="7.5" customHeight="1" thickBot="1" x14ac:dyDescent="0.3">
      <c r="A3" s="4"/>
      <c r="B3" s="4"/>
      <c r="C3" s="4"/>
    </row>
    <row r="4" spans="1:3" ht="18" customHeight="1" x14ac:dyDescent="0.25">
      <c r="A4" s="5" t="s">
        <v>1</v>
      </c>
      <c r="B4" s="6">
        <f>IFERROR(C4/C85,0)</f>
        <v>0</v>
      </c>
      <c r="C4" s="7">
        <f>SUBTOTAL(9,C6:C12)</f>
        <v>0</v>
      </c>
    </row>
    <row r="5" spans="1:3" ht="18" customHeight="1" x14ac:dyDescent="0.25">
      <c r="A5" s="8" t="s">
        <v>2</v>
      </c>
      <c r="B5" s="9"/>
      <c r="C5" s="10"/>
    </row>
    <row r="6" spans="1:3" ht="18" customHeight="1" x14ac:dyDescent="0.25">
      <c r="A6" s="11" t="s">
        <v>3</v>
      </c>
      <c r="B6" s="9"/>
      <c r="C6" s="12"/>
    </row>
    <row r="7" spans="1:3" ht="18" customHeight="1" x14ac:dyDescent="0.25">
      <c r="A7" s="8" t="s">
        <v>4</v>
      </c>
      <c r="B7" s="9"/>
      <c r="C7" s="13">
        <v>0</v>
      </c>
    </row>
    <row r="8" spans="1:3" ht="18" customHeight="1" x14ac:dyDescent="0.25">
      <c r="A8" s="8" t="s">
        <v>112</v>
      </c>
      <c r="B8" s="9"/>
      <c r="C8" s="10">
        <v>0</v>
      </c>
    </row>
    <row r="9" spans="1:3" ht="18" customHeight="1" x14ac:dyDescent="0.25">
      <c r="A9" s="8" t="s">
        <v>6</v>
      </c>
      <c r="B9" s="9"/>
      <c r="C9" s="10">
        <v>0</v>
      </c>
    </row>
    <row r="10" spans="1:3" ht="18" customHeight="1" x14ac:dyDescent="0.25">
      <c r="A10" s="8" t="s">
        <v>7</v>
      </c>
      <c r="B10" s="9"/>
      <c r="C10" s="10">
        <v>0</v>
      </c>
    </row>
    <row r="11" spans="1:3" ht="18" customHeight="1" x14ac:dyDescent="0.25">
      <c r="A11" s="8" t="s">
        <v>8</v>
      </c>
      <c r="B11" s="9"/>
      <c r="C11" s="10">
        <v>0</v>
      </c>
    </row>
    <row r="12" spans="1:3" ht="18" customHeight="1" thickBot="1" x14ac:dyDescent="0.3">
      <c r="A12" s="14" t="s">
        <v>9</v>
      </c>
      <c r="B12" s="9"/>
      <c r="C12" s="15">
        <v>0</v>
      </c>
    </row>
    <row r="13" spans="1:3" ht="18" customHeight="1" thickBot="1" x14ac:dyDescent="0.3">
      <c r="A13" s="5" t="s">
        <v>10</v>
      </c>
      <c r="B13" s="16">
        <f>IFERROR(B77+B78+B79,0)</f>
        <v>0</v>
      </c>
      <c r="C13" s="7">
        <f>C14+C17+C26</f>
        <v>0</v>
      </c>
    </row>
    <row r="14" spans="1:3" ht="18" customHeight="1" x14ac:dyDescent="0.25">
      <c r="A14" s="5" t="s">
        <v>11</v>
      </c>
      <c r="B14" s="16">
        <f>SUM(B15:B16)</f>
        <v>0</v>
      </c>
      <c r="C14" s="7">
        <f>SUBTOTAL(9,C15:C16)</f>
        <v>0</v>
      </c>
    </row>
    <row r="15" spans="1:3" ht="18" customHeight="1" x14ac:dyDescent="0.25">
      <c r="A15" s="8" t="s">
        <v>12</v>
      </c>
      <c r="B15" s="17"/>
      <c r="C15" s="13">
        <f>ROUND(B15*$C$4,2)</f>
        <v>0</v>
      </c>
    </row>
    <row r="16" spans="1:3" ht="18" customHeight="1" thickBot="1" x14ac:dyDescent="0.3">
      <c r="A16" s="11" t="s">
        <v>13</v>
      </c>
      <c r="B16" s="17"/>
      <c r="C16" s="18">
        <f>ROUND(B16*$C$4,2)</f>
        <v>0</v>
      </c>
    </row>
    <row r="17" spans="1:3" ht="18" customHeight="1" x14ac:dyDescent="0.25">
      <c r="A17" s="5" t="s">
        <v>14</v>
      </c>
      <c r="B17" s="16">
        <f>SUM(B18:B25)</f>
        <v>0</v>
      </c>
      <c r="C17" s="7">
        <f>SUBTOTAL(9,C18:C25)</f>
        <v>0</v>
      </c>
    </row>
    <row r="18" spans="1:3" ht="18" customHeight="1" x14ac:dyDescent="0.25">
      <c r="A18" s="11" t="s">
        <v>15</v>
      </c>
      <c r="B18" s="17"/>
      <c r="C18" s="12">
        <f t="shared" ref="C18:C25" si="0">ROUND(B18*$C$4,2)</f>
        <v>0</v>
      </c>
    </row>
    <row r="19" spans="1:3" ht="18" customHeight="1" x14ac:dyDescent="0.25">
      <c r="A19" s="11" t="s">
        <v>16</v>
      </c>
      <c r="B19" s="17"/>
      <c r="C19" s="12">
        <f t="shared" si="0"/>
        <v>0</v>
      </c>
    </row>
    <row r="20" spans="1:3" ht="18" customHeight="1" x14ac:dyDescent="0.25">
      <c r="A20" s="11" t="s">
        <v>17</v>
      </c>
      <c r="B20" s="17"/>
      <c r="C20" s="12">
        <f t="shared" si="0"/>
        <v>0</v>
      </c>
    </row>
    <row r="21" spans="1:3" ht="18" customHeight="1" x14ac:dyDescent="0.25">
      <c r="A21" s="11" t="s">
        <v>18</v>
      </c>
      <c r="B21" s="17"/>
      <c r="C21" s="12">
        <f t="shared" si="0"/>
        <v>0</v>
      </c>
    </row>
    <row r="22" spans="1:3" ht="18" customHeight="1" x14ac:dyDescent="0.25">
      <c r="A22" s="11" t="s">
        <v>19</v>
      </c>
      <c r="B22" s="17"/>
      <c r="C22" s="12">
        <f t="shared" si="0"/>
        <v>0</v>
      </c>
    </row>
    <row r="23" spans="1:3" ht="18" customHeight="1" x14ac:dyDescent="0.25">
      <c r="A23" s="11" t="s">
        <v>20</v>
      </c>
      <c r="B23" s="17"/>
      <c r="C23" s="12">
        <f t="shared" si="0"/>
        <v>0</v>
      </c>
    </row>
    <row r="24" spans="1:3" ht="18" customHeight="1" x14ac:dyDescent="0.25">
      <c r="A24" s="11" t="s">
        <v>21</v>
      </c>
      <c r="B24" s="17"/>
      <c r="C24" s="12">
        <f t="shared" si="0"/>
        <v>0</v>
      </c>
    </row>
    <row r="25" spans="1:3" ht="18" customHeight="1" thickBot="1" x14ac:dyDescent="0.3">
      <c r="A25" s="19" t="s">
        <v>22</v>
      </c>
      <c r="B25" s="20"/>
      <c r="C25" s="12">
        <f t="shared" si="0"/>
        <v>0</v>
      </c>
    </row>
    <row r="26" spans="1:3" ht="18" customHeight="1" x14ac:dyDescent="0.25">
      <c r="A26" s="5" t="s">
        <v>23</v>
      </c>
      <c r="B26" s="16" t="s">
        <v>24</v>
      </c>
      <c r="C26" s="7">
        <f>C27+C32+C39</f>
        <v>0</v>
      </c>
    </row>
    <row r="27" spans="1:3" ht="18" customHeight="1" x14ac:dyDescent="0.25">
      <c r="A27" s="21" t="s">
        <v>25</v>
      </c>
      <c r="B27" s="22" t="s">
        <v>24</v>
      </c>
      <c r="C27" s="23">
        <f>SUBTOTAL(9,C30:C31)</f>
        <v>0</v>
      </c>
    </row>
    <row r="28" spans="1:3" ht="18" customHeight="1" x14ac:dyDescent="0.25">
      <c r="A28" s="8" t="s">
        <v>26</v>
      </c>
      <c r="B28" s="24" t="s">
        <v>24</v>
      </c>
      <c r="C28" s="25"/>
    </row>
    <row r="29" spans="1:3" ht="18" customHeight="1" x14ac:dyDescent="0.25">
      <c r="A29" s="8" t="s">
        <v>27</v>
      </c>
      <c r="B29" s="26" t="s">
        <v>24</v>
      </c>
      <c r="C29" s="18"/>
    </row>
    <row r="30" spans="1:3" ht="18" customHeight="1" x14ac:dyDescent="0.25">
      <c r="A30" s="8" t="s">
        <v>28</v>
      </c>
      <c r="B30" s="26" t="s">
        <v>24</v>
      </c>
      <c r="C30" s="18">
        <f>ROUND(C28*C29,2)</f>
        <v>0</v>
      </c>
    </row>
    <row r="31" spans="1:3" ht="18" customHeight="1" x14ac:dyDescent="0.25">
      <c r="A31" s="8" t="s">
        <v>29</v>
      </c>
      <c r="B31" s="9">
        <v>0.06</v>
      </c>
      <c r="C31" s="27">
        <f>ROUND(-C6*B31,2)</f>
        <v>0</v>
      </c>
    </row>
    <row r="32" spans="1:3" ht="18" customHeight="1" x14ac:dyDescent="0.25">
      <c r="A32" s="21" t="s">
        <v>30</v>
      </c>
      <c r="B32" s="22" t="s">
        <v>24</v>
      </c>
      <c r="C32" s="23">
        <f>C35+C37+C38</f>
        <v>0</v>
      </c>
    </row>
    <row r="33" spans="1:3" ht="18" customHeight="1" x14ac:dyDescent="0.25">
      <c r="A33" s="28" t="s">
        <v>31</v>
      </c>
      <c r="B33" s="29" t="s">
        <v>24</v>
      </c>
      <c r="C33" s="25"/>
    </row>
    <row r="34" spans="1:3" ht="18" customHeight="1" x14ac:dyDescent="0.25">
      <c r="A34" s="28" t="s">
        <v>32</v>
      </c>
      <c r="B34" s="29" t="s">
        <v>24</v>
      </c>
      <c r="C34" s="13"/>
    </row>
    <row r="35" spans="1:3" ht="18" customHeight="1" x14ac:dyDescent="0.25">
      <c r="A35" s="28" t="s">
        <v>28</v>
      </c>
      <c r="B35" s="29" t="s">
        <v>24</v>
      </c>
      <c r="C35" s="13">
        <f>ROUND(C34*C33,2)</f>
        <v>0</v>
      </c>
    </row>
    <row r="36" spans="1:3" ht="18" customHeight="1" x14ac:dyDescent="0.25">
      <c r="A36" s="28" t="s">
        <v>33</v>
      </c>
      <c r="B36" s="29" t="s">
        <v>24</v>
      </c>
      <c r="C36" s="30"/>
    </row>
    <row r="37" spans="1:3" ht="18" customHeight="1" x14ac:dyDescent="0.25">
      <c r="A37" s="8" t="s">
        <v>34</v>
      </c>
      <c r="B37" s="29" t="s">
        <v>24</v>
      </c>
      <c r="C37" s="30">
        <f>C36*C33</f>
        <v>0</v>
      </c>
    </row>
    <row r="38" spans="1:3" ht="18" customHeight="1" x14ac:dyDescent="0.25">
      <c r="A38" s="8" t="s">
        <v>35</v>
      </c>
      <c r="B38" s="29" t="s">
        <v>24</v>
      </c>
      <c r="C38" s="13">
        <f>ROUND((C34+C36)/12,2)</f>
        <v>0</v>
      </c>
    </row>
    <row r="39" spans="1:3" ht="18" customHeight="1" x14ac:dyDescent="0.25">
      <c r="A39" s="21" t="s">
        <v>36</v>
      </c>
      <c r="B39" s="22" t="s">
        <v>24</v>
      </c>
      <c r="C39" s="23">
        <f>SUBTOTAL(9,C40:C42)</f>
        <v>0</v>
      </c>
    </row>
    <row r="40" spans="1:3" ht="18" customHeight="1" x14ac:dyDescent="0.25">
      <c r="A40" s="28" t="s">
        <v>37</v>
      </c>
      <c r="B40" s="31" t="s">
        <v>24</v>
      </c>
      <c r="C40" s="13"/>
    </row>
    <row r="41" spans="1:3" ht="18" customHeight="1" x14ac:dyDescent="0.25">
      <c r="A41" s="28" t="s">
        <v>38</v>
      </c>
      <c r="B41" s="31" t="s">
        <v>24</v>
      </c>
      <c r="C41" s="13"/>
    </row>
    <row r="42" spans="1:3" ht="18" customHeight="1" x14ac:dyDescent="0.25">
      <c r="A42" s="28" t="s">
        <v>39</v>
      </c>
      <c r="B42" s="32" t="s">
        <v>24</v>
      </c>
      <c r="C42" s="13"/>
    </row>
    <row r="43" spans="1:3" ht="18" customHeight="1" x14ac:dyDescent="0.25">
      <c r="A43" s="8" t="s">
        <v>40</v>
      </c>
      <c r="B43" s="29"/>
      <c r="C43" s="13"/>
    </row>
    <row r="44" spans="1:3" ht="18" customHeight="1" x14ac:dyDescent="0.25">
      <c r="A44" s="11" t="s">
        <v>117</v>
      </c>
      <c r="B44" s="114"/>
      <c r="C44" s="18"/>
    </row>
    <row r="45" spans="1:3" ht="18" customHeight="1" thickBot="1" x14ac:dyDescent="0.3">
      <c r="A45" s="11" t="s">
        <v>116</v>
      </c>
      <c r="B45" s="114"/>
      <c r="C45" s="18"/>
    </row>
    <row r="46" spans="1:3" ht="18" customHeight="1" x14ac:dyDescent="0.25">
      <c r="A46" s="5" t="s">
        <v>41</v>
      </c>
      <c r="B46" s="16">
        <f>IFERROR(C46/C85,0)</f>
        <v>0</v>
      </c>
      <c r="C46" s="7">
        <f>SUBTOTAL(9,C47:C52)</f>
        <v>0</v>
      </c>
    </row>
    <row r="47" spans="1:3" ht="18" customHeight="1" x14ac:dyDescent="0.25">
      <c r="A47" s="11" t="s">
        <v>42</v>
      </c>
      <c r="B47" s="33"/>
      <c r="C47" s="10">
        <f>ROUND(B47*$C$4,2)</f>
        <v>0</v>
      </c>
    </row>
    <row r="48" spans="1:3" ht="18" customHeight="1" x14ac:dyDescent="0.25">
      <c r="A48" s="11" t="s">
        <v>43</v>
      </c>
      <c r="B48" s="33"/>
      <c r="C48" s="10">
        <f>ROUND(B48*$C$4,2)</f>
        <v>0</v>
      </c>
    </row>
    <row r="49" spans="1:3" ht="18" customHeight="1" x14ac:dyDescent="0.25">
      <c r="A49" s="11" t="s">
        <v>44</v>
      </c>
      <c r="B49" s="33"/>
      <c r="C49" s="10">
        <f>ROUND(B49*$C$4,2)</f>
        <v>0</v>
      </c>
    </row>
    <row r="50" spans="1:3" ht="18" customHeight="1" x14ac:dyDescent="0.25">
      <c r="A50" s="11" t="s">
        <v>45</v>
      </c>
      <c r="B50" s="34"/>
      <c r="C50" s="10">
        <f>ROUND(B50*$C$4,2)</f>
        <v>0</v>
      </c>
    </row>
    <row r="51" spans="1:3" ht="18" customHeight="1" x14ac:dyDescent="0.25">
      <c r="A51" s="8" t="s">
        <v>46</v>
      </c>
      <c r="B51" s="34"/>
      <c r="C51" s="35">
        <f>ROUND(B51*$C$4,2)</f>
        <v>0</v>
      </c>
    </row>
    <row r="52" spans="1:3" ht="18" customHeight="1" thickBot="1" x14ac:dyDescent="0.3">
      <c r="A52" s="11" t="s">
        <v>47</v>
      </c>
      <c r="B52" s="36"/>
      <c r="C52" s="15">
        <f>ROUND(B52*($C$4),2)</f>
        <v>0</v>
      </c>
    </row>
    <row r="53" spans="1:3" ht="18" customHeight="1" x14ac:dyDescent="0.25">
      <c r="A53" s="5" t="s">
        <v>48</v>
      </c>
      <c r="B53" s="16">
        <f>IFERROR(C53/C85,0)</f>
        <v>0</v>
      </c>
      <c r="C53" s="7">
        <f>SUBTOTAL(9,C54:C62)</f>
        <v>0</v>
      </c>
    </row>
    <row r="54" spans="1:3" ht="18" customHeight="1" x14ac:dyDescent="0.25">
      <c r="A54" s="37" t="s">
        <v>49</v>
      </c>
      <c r="B54" s="38"/>
      <c r="C54" s="10">
        <f t="shared" ref="C54:C59" si="1">ROUND(B54*($C$4),2)</f>
        <v>0</v>
      </c>
    </row>
    <row r="55" spans="1:3" ht="18" customHeight="1" x14ac:dyDescent="0.25">
      <c r="A55" s="37" t="s">
        <v>50</v>
      </c>
      <c r="B55" s="33"/>
      <c r="C55" s="10">
        <f t="shared" si="1"/>
        <v>0</v>
      </c>
    </row>
    <row r="56" spans="1:3" ht="18" customHeight="1" x14ac:dyDescent="0.25">
      <c r="A56" s="37" t="s">
        <v>51</v>
      </c>
      <c r="B56" s="39"/>
      <c r="C56" s="10">
        <f t="shared" si="1"/>
        <v>0</v>
      </c>
    </row>
    <row r="57" spans="1:3" ht="18" customHeight="1" x14ac:dyDescent="0.25">
      <c r="A57" s="37" t="s">
        <v>52</v>
      </c>
      <c r="B57" s="33"/>
      <c r="C57" s="10">
        <f t="shared" si="1"/>
        <v>0</v>
      </c>
    </row>
    <row r="58" spans="1:3" ht="18" customHeight="1" x14ac:dyDescent="0.25">
      <c r="A58" s="37" t="s">
        <v>53</v>
      </c>
      <c r="B58" s="33"/>
      <c r="C58" s="10">
        <f t="shared" si="1"/>
        <v>0</v>
      </c>
    </row>
    <row r="59" spans="1:3" ht="18" customHeight="1" x14ac:dyDescent="0.25">
      <c r="A59" s="37" t="s">
        <v>54</v>
      </c>
      <c r="B59" s="33"/>
      <c r="C59" s="10">
        <f t="shared" si="1"/>
        <v>0</v>
      </c>
    </row>
    <row r="60" spans="1:3" ht="18" customHeight="1" x14ac:dyDescent="0.25">
      <c r="A60" s="37" t="s">
        <v>55</v>
      </c>
      <c r="B60" s="39"/>
      <c r="C60" s="13">
        <v>0</v>
      </c>
    </row>
    <row r="61" spans="1:3" ht="18" customHeight="1" x14ac:dyDescent="0.25">
      <c r="A61" s="37" t="s">
        <v>56</v>
      </c>
      <c r="B61" s="39"/>
      <c r="C61" s="10">
        <f>ROUND(B61*($C$4),2)</f>
        <v>0</v>
      </c>
    </row>
    <row r="62" spans="1:3" ht="18" customHeight="1" thickBot="1" x14ac:dyDescent="0.3">
      <c r="A62" s="40" t="s">
        <v>57</v>
      </c>
      <c r="B62" s="41"/>
      <c r="C62" s="35">
        <f>ROUND(B62*($C$4),2)</f>
        <v>0</v>
      </c>
    </row>
    <row r="63" spans="1:3" ht="18" customHeight="1" x14ac:dyDescent="0.25">
      <c r="A63" s="5" t="s">
        <v>58</v>
      </c>
      <c r="B63" s="16">
        <f>IFERROR(C63/$C$85,0)</f>
        <v>0</v>
      </c>
      <c r="C63" s="7">
        <f>SUBTOTAL(9,C64:C66)</f>
        <v>0</v>
      </c>
    </row>
    <row r="64" spans="1:3" ht="18" customHeight="1" x14ac:dyDescent="0.25">
      <c r="A64" s="28" t="s">
        <v>59</v>
      </c>
      <c r="B64" s="31" t="s">
        <v>24</v>
      </c>
      <c r="C64" s="10"/>
    </row>
    <row r="65" spans="1:3" ht="18" customHeight="1" x14ac:dyDescent="0.25">
      <c r="A65" s="28" t="s">
        <v>60</v>
      </c>
      <c r="B65" s="31" t="s">
        <v>24</v>
      </c>
      <c r="C65" s="10"/>
    </row>
    <row r="66" spans="1:3" ht="18" customHeight="1" thickBot="1" x14ac:dyDescent="0.3">
      <c r="A66" s="42" t="s">
        <v>61</v>
      </c>
      <c r="B66" s="43" t="s">
        <v>24</v>
      </c>
      <c r="C66" s="15"/>
    </row>
    <row r="67" spans="1:3" ht="18" customHeight="1" x14ac:dyDescent="0.25">
      <c r="A67" s="5" t="s">
        <v>62</v>
      </c>
      <c r="B67" s="16">
        <f>IFERROR(C67/C85,0)</f>
        <v>0</v>
      </c>
      <c r="C67" s="7">
        <f>SUBTOTAL(9,C68:C73)</f>
        <v>0</v>
      </c>
    </row>
    <row r="68" spans="1:3" ht="18" customHeight="1" x14ac:dyDescent="0.25">
      <c r="A68" s="28" t="s">
        <v>63</v>
      </c>
      <c r="B68" s="33"/>
      <c r="C68" s="10">
        <f>ROUND(B68*C83,2)</f>
        <v>0</v>
      </c>
    </row>
    <row r="69" spans="1:3" ht="18" customHeight="1" x14ac:dyDescent="0.25">
      <c r="A69" s="28" t="s">
        <v>64</v>
      </c>
      <c r="B69" s="44"/>
      <c r="C69" s="10">
        <f>ROUND(B69*C83,2)</f>
        <v>0</v>
      </c>
    </row>
    <row r="70" spans="1:3" ht="18" customHeight="1" x14ac:dyDescent="0.25">
      <c r="A70" s="28" t="s">
        <v>65</v>
      </c>
      <c r="B70" s="44">
        <f>SUBTOTAL(9,B71:B73)</f>
        <v>0</v>
      </c>
      <c r="C70" s="10">
        <f>SUBTOTAL(9,C71:C73)</f>
        <v>0</v>
      </c>
    </row>
    <row r="71" spans="1:3" ht="18" customHeight="1" x14ac:dyDescent="0.25">
      <c r="A71" s="28" t="s">
        <v>66</v>
      </c>
      <c r="B71" s="44"/>
      <c r="C71" s="10">
        <f>ROUND(B71*C83,2)</f>
        <v>0</v>
      </c>
    </row>
    <row r="72" spans="1:3" ht="18" customHeight="1" x14ac:dyDescent="0.25">
      <c r="A72" s="28" t="s">
        <v>67</v>
      </c>
      <c r="B72" s="44"/>
      <c r="C72" s="10">
        <f>ROUND(B72*C83,2)</f>
        <v>0</v>
      </c>
    </row>
    <row r="73" spans="1:3" ht="18" customHeight="1" thickBot="1" x14ac:dyDescent="0.3">
      <c r="A73" s="42" t="s">
        <v>68</v>
      </c>
      <c r="B73" s="45"/>
      <c r="C73" s="15">
        <f>ROUND(B73*C83,2)</f>
        <v>0</v>
      </c>
    </row>
    <row r="74" spans="1:3" ht="18" customHeight="1" thickBot="1" x14ac:dyDescent="0.3"/>
    <row r="75" spans="1:3" ht="18" customHeight="1" x14ac:dyDescent="0.25">
      <c r="A75" s="113" t="s">
        <v>69</v>
      </c>
      <c r="B75" s="113"/>
      <c r="C75" s="113"/>
    </row>
    <row r="76" spans="1:3" ht="18" customHeight="1" x14ac:dyDescent="0.25">
      <c r="A76" s="46" t="s">
        <v>1</v>
      </c>
      <c r="B76" s="38">
        <f t="shared" ref="B76:B84" si="2">IFERROR(C76/$C$85,0)</f>
        <v>0</v>
      </c>
      <c r="C76" s="47">
        <f>C4</f>
        <v>0</v>
      </c>
    </row>
    <row r="77" spans="1:3" ht="18" customHeight="1" x14ac:dyDescent="0.25">
      <c r="A77" s="46" t="s">
        <v>11</v>
      </c>
      <c r="B77" s="38">
        <f t="shared" si="2"/>
        <v>0</v>
      </c>
      <c r="C77" s="47">
        <f>C14</f>
        <v>0</v>
      </c>
    </row>
    <row r="78" spans="1:3" ht="18" customHeight="1" x14ac:dyDescent="0.25">
      <c r="A78" s="46" t="s">
        <v>14</v>
      </c>
      <c r="B78" s="38">
        <f t="shared" si="2"/>
        <v>0</v>
      </c>
      <c r="C78" s="47">
        <f>C17</f>
        <v>0</v>
      </c>
    </row>
    <row r="79" spans="1:3" ht="18" customHeight="1" x14ac:dyDescent="0.25">
      <c r="A79" s="46" t="s">
        <v>23</v>
      </c>
      <c r="B79" s="38">
        <f t="shared" si="2"/>
        <v>0</v>
      </c>
      <c r="C79" s="47">
        <f>C26</f>
        <v>0</v>
      </c>
    </row>
    <row r="80" spans="1:3" ht="18" customHeight="1" x14ac:dyDescent="0.25">
      <c r="A80" s="46" t="s">
        <v>41</v>
      </c>
      <c r="B80" s="38">
        <f t="shared" si="2"/>
        <v>0</v>
      </c>
      <c r="C80" s="47">
        <f>C46</f>
        <v>0</v>
      </c>
    </row>
    <row r="81" spans="1:3" ht="18" customHeight="1" x14ac:dyDescent="0.25">
      <c r="A81" s="46" t="s">
        <v>48</v>
      </c>
      <c r="B81" s="38">
        <f t="shared" si="2"/>
        <v>0</v>
      </c>
      <c r="C81" s="47">
        <f>C53</f>
        <v>0</v>
      </c>
    </row>
    <row r="82" spans="1:3" ht="18" customHeight="1" x14ac:dyDescent="0.25">
      <c r="A82" s="46" t="s">
        <v>58</v>
      </c>
      <c r="B82" s="38">
        <f t="shared" si="2"/>
        <v>0</v>
      </c>
      <c r="C82" s="47">
        <f>C63</f>
        <v>0</v>
      </c>
    </row>
    <row r="83" spans="1:3" ht="18" customHeight="1" x14ac:dyDescent="0.25">
      <c r="A83" s="48" t="s">
        <v>70</v>
      </c>
      <c r="B83" s="38">
        <f t="shared" si="2"/>
        <v>0</v>
      </c>
      <c r="C83" s="47">
        <f>SUBTOTAL(9,C76:C82)</f>
        <v>0</v>
      </c>
    </row>
    <row r="84" spans="1:3" ht="18" customHeight="1" x14ac:dyDescent="0.25">
      <c r="A84" s="46" t="s">
        <v>62</v>
      </c>
      <c r="B84" s="38">
        <f t="shared" si="2"/>
        <v>0</v>
      </c>
      <c r="C84" s="47">
        <f>C67</f>
        <v>0</v>
      </c>
    </row>
    <row r="85" spans="1:3" ht="18" customHeight="1" thickBot="1" x14ac:dyDescent="0.3">
      <c r="A85" s="49" t="s">
        <v>71</v>
      </c>
      <c r="B85" s="50">
        <f>SUM(B76:B84)-B83</f>
        <v>0</v>
      </c>
      <c r="C85" s="51">
        <f>C84+C83</f>
        <v>0</v>
      </c>
    </row>
    <row r="86" spans="1:3" ht="18" customHeight="1" x14ac:dyDescent="0.25"/>
  </sheetData>
  <sheetProtection selectLockedCells="1" selectUnlockedCells="1"/>
  <mergeCells count="2">
    <mergeCell ref="A1:C1"/>
    <mergeCell ref="A75:C75"/>
  </mergeCells>
  <printOptions horizontalCentered="1" verticalCentered="1"/>
  <pageMargins left="0.23622047244094491" right="0.23622047244094491" top="0.74803149606299213" bottom="0.74803149606299213" header="0.51181102362204722" footer="0.51181102362204722"/>
  <pageSetup paperSize="9" scale="80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14</vt:i4>
      </vt:variant>
    </vt:vector>
  </HeadingPairs>
  <TitlesOfParts>
    <vt:vector size="23" baseType="lpstr">
      <vt:lpstr>Modelo de Proposta Lote 1 </vt:lpstr>
      <vt:lpstr>Modelo de Proposta Lote 2</vt:lpstr>
      <vt:lpstr>AGENTE DE HIG.</vt:lpstr>
      <vt:lpstr>ENCARREGADO LIMP.</vt:lpstr>
      <vt:lpstr>LIMPADOR DE VIDRO</vt:lpstr>
      <vt:lpstr>PORTEIRO</vt:lpstr>
      <vt:lpstr>PORTEIRO ENC.</vt:lpstr>
      <vt:lpstr>PORTEIRO 12 X 36 DIURNO</vt:lpstr>
      <vt:lpstr>PORTEIRO 12 X 36 NOTURNO</vt:lpstr>
      <vt:lpstr>'AGENTE DE HIG.'!Area_de_impressao</vt:lpstr>
      <vt:lpstr>'ENCARREGADO LIMP.'!Area_de_impressao</vt:lpstr>
      <vt:lpstr>'LIMPADOR DE VIDRO'!Area_de_impressao</vt:lpstr>
      <vt:lpstr>PORTEIRO!Area_de_impressao</vt:lpstr>
      <vt:lpstr>'PORTEIRO 12 X 36 DIURNO'!Area_de_impressao</vt:lpstr>
      <vt:lpstr>'PORTEIRO 12 X 36 NOTURNO'!Area_de_impressao</vt:lpstr>
      <vt:lpstr>'PORTEIRO ENC.'!Area_de_impressao</vt:lpstr>
      <vt:lpstr>'AGENTE DE HIG.'!Excel_BuiltIn_Print_Area</vt:lpstr>
      <vt:lpstr>'ENCARREGADO LIMP.'!Excel_BuiltIn_Print_Area</vt:lpstr>
      <vt:lpstr>'LIMPADOR DE VIDRO'!Excel_BuiltIn_Print_Area</vt:lpstr>
      <vt:lpstr>PORTEIRO!Excel_BuiltIn_Print_Area</vt:lpstr>
      <vt:lpstr>'PORTEIRO 12 X 36 DIURNO'!Excel_BuiltIn_Print_Area</vt:lpstr>
      <vt:lpstr>'PORTEIRO 12 X 36 NOTURNO'!Excel_BuiltIn_Print_Area</vt:lpstr>
      <vt:lpstr>'PORTEIRO ENC.'!Excel_BuiltIn_Print_Area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Augusto Lanza de Paula</dc:creator>
  <cp:lastModifiedBy>João Adolfo do Carmo</cp:lastModifiedBy>
  <cp:lastPrinted>2023-10-03T11:26:44Z</cp:lastPrinted>
  <dcterms:created xsi:type="dcterms:W3CDTF">2023-09-22T16:13:52Z</dcterms:created>
  <dcterms:modified xsi:type="dcterms:W3CDTF">2023-10-18T21:12:37Z</dcterms:modified>
</cp:coreProperties>
</file>